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 INAZUCAR\Desktop\"/>
    </mc:Choice>
  </mc:AlternateContent>
  <xr:revisionPtr revIDLastSave="0" documentId="13_ncr:1_{F8B25CE3-71AC-493E-81C8-44815EB83B72}" xr6:coauthVersionLast="47" xr6:coauthVersionMax="47" xr10:uidLastSave="{00000000-0000-0000-0000-000000000000}"/>
  <bookViews>
    <workbookView xWindow="-120" yWindow="-120" windowWidth="20730" windowHeight="11160" xr2:uid="{6E54807C-11C5-4D64-A228-4D35A36461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1" l="1"/>
  <c r="Q33" i="1"/>
  <c r="O33" i="1"/>
  <c r="L33" i="1"/>
  <c r="I33" i="1"/>
  <c r="G33" i="1"/>
  <c r="E33" i="1"/>
  <c r="B33" i="1"/>
  <c r="M32" i="1"/>
  <c r="N32" i="1" s="1"/>
  <c r="C32" i="1"/>
  <c r="D32" i="1" s="1"/>
  <c r="M31" i="1"/>
  <c r="N31" i="1" s="1"/>
  <c r="C31" i="1"/>
  <c r="D31" i="1" s="1"/>
  <c r="M30" i="1"/>
  <c r="N30" i="1" s="1"/>
  <c r="C30" i="1"/>
  <c r="D30" i="1" s="1"/>
  <c r="M29" i="1"/>
  <c r="M33" i="1" s="1"/>
  <c r="C29" i="1"/>
  <c r="C33" i="1" s="1"/>
  <c r="S22" i="1"/>
  <c r="Q22" i="1"/>
  <c r="O22" i="1"/>
  <c r="L22" i="1"/>
  <c r="I22" i="1"/>
  <c r="G22" i="1"/>
  <c r="E22" i="1"/>
  <c r="B22" i="1"/>
  <c r="M21" i="1"/>
  <c r="N21" i="1" s="1"/>
  <c r="C21" i="1"/>
  <c r="D21" i="1" s="1"/>
  <c r="M20" i="1"/>
  <c r="N20" i="1" s="1"/>
  <c r="C20" i="1"/>
  <c r="D20" i="1" s="1"/>
  <c r="M19" i="1"/>
  <c r="N19" i="1" s="1"/>
  <c r="C19" i="1"/>
  <c r="D19" i="1" s="1"/>
  <c r="M18" i="1"/>
  <c r="M22" i="1" s="1"/>
  <c r="C18" i="1"/>
  <c r="C22" i="1" s="1"/>
  <c r="S11" i="1"/>
  <c r="Q11" i="1"/>
  <c r="O11" i="1"/>
  <c r="L11" i="1"/>
  <c r="I11" i="1"/>
  <c r="G11" i="1"/>
  <c r="E11" i="1"/>
  <c r="B11" i="1"/>
  <c r="M10" i="1"/>
  <c r="N10" i="1" s="1"/>
  <c r="C10" i="1"/>
  <c r="D10" i="1" s="1"/>
  <c r="M9" i="1"/>
  <c r="N9" i="1" s="1"/>
  <c r="C9" i="1"/>
  <c r="D9" i="1" s="1"/>
  <c r="M8" i="1"/>
  <c r="N8" i="1" s="1"/>
  <c r="C8" i="1"/>
  <c r="D8" i="1" s="1"/>
  <c r="M7" i="1"/>
  <c r="N7" i="1" s="1"/>
  <c r="C7" i="1"/>
  <c r="D7" i="1" s="1"/>
  <c r="M6" i="1"/>
  <c r="C6" i="1"/>
  <c r="C11" i="1" l="1"/>
  <c r="M11" i="1"/>
  <c r="H32" i="1"/>
  <c r="F32" i="1"/>
  <c r="J32" i="1"/>
  <c r="H31" i="1"/>
  <c r="F31" i="1"/>
  <c r="J31" i="1"/>
  <c r="T31" i="1"/>
  <c r="R31" i="1"/>
  <c r="P31" i="1"/>
  <c r="H30" i="1"/>
  <c r="F30" i="1"/>
  <c r="J30" i="1"/>
  <c r="T30" i="1"/>
  <c r="R30" i="1"/>
  <c r="P30" i="1"/>
  <c r="T32" i="1"/>
  <c r="R32" i="1"/>
  <c r="P32" i="1"/>
  <c r="D29" i="1"/>
  <c r="N29" i="1"/>
  <c r="H20" i="1"/>
  <c r="F20" i="1"/>
  <c r="J20" i="1"/>
  <c r="P20" i="1"/>
  <c r="T20" i="1"/>
  <c r="R20" i="1"/>
  <c r="H19" i="1"/>
  <c r="F19" i="1"/>
  <c r="J19" i="1"/>
  <c r="H21" i="1"/>
  <c r="F21" i="1"/>
  <c r="J21" i="1"/>
  <c r="T19" i="1"/>
  <c r="P19" i="1"/>
  <c r="R19" i="1"/>
  <c r="P21" i="1"/>
  <c r="T21" i="1"/>
  <c r="R21" i="1"/>
  <c r="D18" i="1"/>
  <c r="N18" i="1"/>
  <c r="H7" i="1"/>
  <c r="J7" i="1"/>
  <c r="F7" i="1"/>
  <c r="H9" i="1"/>
  <c r="F9" i="1"/>
  <c r="J9" i="1"/>
  <c r="R7" i="1"/>
  <c r="T7" i="1"/>
  <c r="P7" i="1"/>
  <c r="T9" i="1"/>
  <c r="R9" i="1"/>
  <c r="P9" i="1"/>
  <c r="H8" i="1"/>
  <c r="F8" i="1"/>
  <c r="J8" i="1"/>
  <c r="H10" i="1"/>
  <c r="J10" i="1"/>
  <c r="F10" i="1"/>
  <c r="R8" i="1"/>
  <c r="P8" i="1"/>
  <c r="T8" i="1"/>
  <c r="T10" i="1"/>
  <c r="R10" i="1"/>
  <c r="P10" i="1"/>
  <c r="D6" i="1"/>
  <c r="N6" i="1"/>
  <c r="U10" i="1" l="1"/>
  <c r="U8" i="1"/>
  <c r="U9" i="1"/>
  <c r="U21" i="1"/>
  <c r="K19" i="1"/>
  <c r="U20" i="1"/>
  <c r="K7" i="1"/>
  <c r="U30" i="1"/>
  <c r="H29" i="1"/>
  <c r="H33" i="1" s="1"/>
  <c r="D33" i="1"/>
  <c r="J29" i="1"/>
  <c r="J33" i="1" s="1"/>
  <c r="F29" i="1"/>
  <c r="K30" i="1"/>
  <c r="R29" i="1"/>
  <c r="R33" i="1" s="1"/>
  <c r="N33" i="1"/>
  <c r="P29" i="1"/>
  <c r="T29" i="1"/>
  <c r="T33" i="1" s="1"/>
  <c r="U32" i="1"/>
  <c r="K32" i="1"/>
  <c r="U31" i="1"/>
  <c r="K31" i="1"/>
  <c r="H18" i="1"/>
  <c r="H22" i="1" s="1"/>
  <c r="J18" i="1"/>
  <c r="J22" i="1" s="1"/>
  <c r="D22" i="1"/>
  <c r="F18" i="1"/>
  <c r="K21" i="1"/>
  <c r="U19" i="1"/>
  <c r="K20" i="1"/>
  <c r="K22" i="1" s="1"/>
  <c r="T18" i="1"/>
  <c r="T22" i="1" s="1"/>
  <c r="N22" i="1"/>
  <c r="P18" i="1"/>
  <c r="R18" i="1"/>
  <c r="R22" i="1" s="1"/>
  <c r="R6" i="1"/>
  <c r="R11" i="1" s="1"/>
  <c r="P6" i="1"/>
  <c r="T6" i="1"/>
  <c r="T11" i="1" s="1"/>
  <c r="N11" i="1"/>
  <c r="K10" i="1"/>
  <c r="K8" i="1"/>
  <c r="H6" i="1"/>
  <c r="H11" i="1" s="1"/>
  <c r="D11" i="1"/>
  <c r="F6" i="1"/>
  <c r="J6" i="1"/>
  <c r="J11" i="1" s="1"/>
  <c r="U7" i="1"/>
  <c r="K9" i="1"/>
  <c r="K11" i="1" l="1"/>
  <c r="K29" i="1"/>
  <c r="F33" i="1"/>
  <c r="U29" i="1"/>
  <c r="U33" i="1" s="1"/>
  <c r="P33" i="1"/>
  <c r="K33" i="1"/>
  <c r="U18" i="1"/>
  <c r="U22" i="1" s="1"/>
  <c r="P22" i="1"/>
  <c r="F22" i="1"/>
  <c r="K18" i="1"/>
  <c r="U6" i="1"/>
  <c r="U11" i="1" s="1"/>
  <c r="P11" i="1"/>
  <c r="K6" i="1"/>
  <c r="F11" i="1"/>
</calcChain>
</file>

<file path=xl/sharedStrings.xml><?xml version="1.0" encoding="utf-8"?>
<sst xmlns="http://schemas.openxmlformats.org/spreadsheetml/2006/main" count="94" uniqueCount="36">
  <si>
    <t>Precios Locales del Azúcar</t>
  </si>
  <si>
    <t>Promedio semanal</t>
  </si>
  <si>
    <t>SEMANAL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</si>
  <si>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</si>
  <si>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</si>
  <si>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</si>
  <si>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</si>
  <si>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</si>
  <si>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</si>
  <si>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</si>
  <si>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</si>
  <si>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</si>
  <si>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</si>
  <si>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</si>
  <si>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</si>
  <si>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</si>
  <si>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</si>
  <si>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</si>
  <si>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 xml:space="preserve">02 al 05 enero </t>
  </si>
  <si>
    <t>08 al 12 enero</t>
  </si>
  <si>
    <t>15 al 19 enero</t>
  </si>
  <si>
    <t>22 al 26 enero</t>
  </si>
  <si>
    <t>29 enero al 02 febrero</t>
  </si>
  <si>
    <t>Promedio Mensual</t>
  </si>
  <si>
    <t>ENERO</t>
  </si>
  <si>
    <t>Febrero</t>
  </si>
  <si>
    <t>05 al 09 de febrero</t>
  </si>
  <si>
    <t>12al 16 de febrero</t>
  </si>
  <si>
    <t>19 al 23  de febrero</t>
  </si>
  <si>
    <t>26 febrero al 01 de marzo</t>
  </si>
  <si>
    <t xml:space="preserve">MARZO </t>
  </si>
  <si>
    <t>DIARIO</t>
  </si>
  <si>
    <t>04 al 08 de marzo</t>
  </si>
  <si>
    <t>11 al 15 de marzo</t>
  </si>
  <si>
    <t>18 al 22 de marzo</t>
  </si>
  <si>
    <t>25 al29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</si>
</sst>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2" fontId="0" fillId="9" borderId="10" xfId="0" applyNumberFormat="1" applyFill="1" applyBorder="1" applyAlignment="1">
      <alignment vertical="center"/>
    </xf>
    <xf numFmtId="2" fontId="0" fillId="9" borderId="10" xfId="0" applyNumberFormat="1" applyFill="1" applyBorder="1"/>
    <xf numFmtId="0" fontId="0" fillId="9" borderId="10" xfId="0" applyFill="1" applyBorder="1" applyAlignment="1">
      <alignment vertical="center"/>
    </xf>
    <xf numFmtId="2" fontId="0" fillId="9" borderId="11" xfId="0" applyNumberFormat="1" applyFill="1" applyBorder="1" applyAlignment="1">
      <alignment vertical="center"/>
    </xf>
    <xf numFmtId="2" fontId="0" fillId="9" borderId="11" xfId="0" applyNumberFormat="1" applyFill="1" applyBorder="1"/>
    <xf numFmtId="0" fontId="0" fillId="9" borderId="11" xfId="0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7" fillId="10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CB38-02B8-4841-9F7D-14AE5E4CEFBF}">
  <dimension ref="A1:U33"/>
  <sheetViews>
    <sheetView tabSelected="1" topLeftCell="F23" workbookViewId="0">
      <selection activeCell="L33" sqref="L33:U33"/>
    </sheetView>
  </sheetViews>
  <sheetFormatPr baseColWidth="10" defaultRowHeight="15" x14ac:dyDescent="0.25"/>
  <cols>
    <col min="1" max="1" width="25" bestFit="1" customWidth="1"/>
  </cols>
  <sheetData>
    <row r="1" spans="1:21" ht="16.5" thickBot="1" x14ac:dyDescent="0.3">
      <c r="A1" s="24" t="s">
        <v>24</v>
      </c>
    </row>
    <row r="2" spans="1:21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19.5" thickBot="1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1" ht="16.5" thickBot="1" x14ac:dyDescent="0.3">
      <c r="A4" s="28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2"/>
      <c r="L4" s="30" t="s">
        <v>4</v>
      </c>
      <c r="M4" s="31"/>
      <c r="N4" s="31"/>
      <c r="O4" s="31"/>
      <c r="P4" s="31"/>
      <c r="Q4" s="31"/>
      <c r="R4" s="31"/>
      <c r="S4" s="31"/>
      <c r="T4" s="1"/>
      <c r="U4" s="2"/>
    </row>
    <row r="5" spans="1:21" ht="45" x14ac:dyDescent="0.25">
      <c r="A5" s="29"/>
      <c r="B5" s="3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6" t="s">
        <v>10</v>
      </c>
      <c r="H5" s="6" t="s">
        <v>11</v>
      </c>
      <c r="I5" s="7" t="s">
        <v>12</v>
      </c>
      <c r="J5" s="7" t="s">
        <v>13</v>
      </c>
      <c r="K5" s="8" t="s">
        <v>14</v>
      </c>
      <c r="L5" s="9" t="s">
        <v>5</v>
      </c>
      <c r="M5" s="9" t="s">
        <v>6</v>
      </c>
      <c r="N5" s="9" t="s">
        <v>7</v>
      </c>
      <c r="O5" s="5" t="s">
        <v>8</v>
      </c>
      <c r="P5" s="5" t="s">
        <v>9</v>
      </c>
      <c r="Q5" s="6" t="s">
        <v>10</v>
      </c>
      <c r="R5" s="6" t="s">
        <v>15</v>
      </c>
      <c r="S5" s="7" t="s">
        <v>12</v>
      </c>
      <c r="T5" s="7" t="s">
        <v>16</v>
      </c>
      <c r="U5" s="10" t="s">
        <v>17</v>
      </c>
    </row>
    <row r="6" spans="1:21" ht="15.75" x14ac:dyDescent="0.25">
      <c r="A6" s="11" t="s">
        <v>18</v>
      </c>
      <c r="B6" s="12">
        <v>24.2</v>
      </c>
      <c r="C6" s="12">
        <f>B6*16/100</f>
        <v>3.8719999999999999</v>
      </c>
      <c r="D6" s="12">
        <f>B6+C6</f>
        <v>28.071999999999999</v>
      </c>
      <c r="E6" s="12">
        <v>31.33</v>
      </c>
      <c r="F6" s="12">
        <f>E6-D6</f>
        <v>3.2579999999999991</v>
      </c>
      <c r="G6" s="12">
        <v>30.36</v>
      </c>
      <c r="H6" s="12">
        <f>G6-D6</f>
        <v>2.2880000000000003</v>
      </c>
      <c r="I6" s="13">
        <v>36.72</v>
      </c>
      <c r="J6" s="13">
        <f>I6-D6</f>
        <v>8.6479999999999997</v>
      </c>
      <c r="K6" s="13">
        <f>AVERAGE(F6,H6,J6)</f>
        <v>4.7313333333333327</v>
      </c>
      <c r="L6" s="12">
        <v>27.25</v>
      </c>
      <c r="M6" s="14">
        <f>L6*16/100</f>
        <v>4.3600000000000003</v>
      </c>
      <c r="N6" s="12">
        <f>L6+M6</f>
        <v>31.61</v>
      </c>
      <c r="O6" s="12">
        <v>46</v>
      </c>
      <c r="P6" s="12">
        <f>O6-N6</f>
        <v>14.39</v>
      </c>
      <c r="Q6" s="12">
        <v>38.21</v>
      </c>
      <c r="R6" s="12">
        <f>Q6-N6</f>
        <v>6.6000000000000014</v>
      </c>
      <c r="S6" s="13">
        <v>49.44</v>
      </c>
      <c r="T6" s="13">
        <f>S6-N6</f>
        <v>17.829999999999998</v>
      </c>
      <c r="U6" s="12">
        <f>AVERAGE(P6,R6,T6)</f>
        <v>12.94</v>
      </c>
    </row>
    <row r="7" spans="1:21" ht="15.75" x14ac:dyDescent="0.25">
      <c r="A7" s="11" t="s">
        <v>19</v>
      </c>
      <c r="B7" s="12">
        <v>24.2</v>
      </c>
      <c r="C7" s="12">
        <f>B7*16/100</f>
        <v>3.8719999999999999</v>
      </c>
      <c r="D7" s="12">
        <f>B7+C7</f>
        <v>28.071999999999999</v>
      </c>
      <c r="E7" s="12">
        <v>31.33</v>
      </c>
      <c r="F7" s="12">
        <f t="shared" ref="F7:F10" si="0">E7-D7</f>
        <v>3.2579999999999991</v>
      </c>
      <c r="G7" s="12">
        <v>31.48</v>
      </c>
      <c r="H7" s="12">
        <f t="shared" ref="H7:H10" si="1">G7-D7</f>
        <v>3.4080000000000013</v>
      </c>
      <c r="I7" s="13">
        <v>36.72</v>
      </c>
      <c r="J7" s="13">
        <f>I7-D7</f>
        <v>8.6479999999999997</v>
      </c>
      <c r="K7" s="13">
        <f>AVERAGE(F7,H7,J7)</f>
        <v>5.1046666666666667</v>
      </c>
      <c r="L7" s="12">
        <v>27.25</v>
      </c>
      <c r="M7" s="14">
        <f>L7*16/100</f>
        <v>4.3600000000000003</v>
      </c>
      <c r="N7" s="12">
        <f>L7+M7</f>
        <v>31.61</v>
      </c>
      <c r="O7" s="12">
        <v>46</v>
      </c>
      <c r="P7" s="12">
        <f t="shared" ref="P7:P10" si="2">O7-N7</f>
        <v>14.39</v>
      </c>
      <c r="Q7" s="12">
        <v>38.53</v>
      </c>
      <c r="R7" s="12">
        <f>Q7-N7</f>
        <v>6.9200000000000017</v>
      </c>
      <c r="S7" s="13">
        <v>49.44</v>
      </c>
      <c r="T7" s="13">
        <f>S7-N7</f>
        <v>17.829999999999998</v>
      </c>
      <c r="U7" s="12">
        <f>AVERAGE(P7,R7,T7)</f>
        <v>13.046666666666667</v>
      </c>
    </row>
    <row r="8" spans="1:21" ht="15.75" x14ac:dyDescent="0.25">
      <c r="A8" s="11" t="s">
        <v>20</v>
      </c>
      <c r="B8" s="12">
        <v>24.2</v>
      </c>
      <c r="C8" s="12">
        <f>B8*16/100</f>
        <v>3.8719999999999999</v>
      </c>
      <c r="D8" s="12">
        <f>B8+C8</f>
        <v>28.071999999999999</v>
      </c>
      <c r="E8" s="12">
        <v>30.7</v>
      </c>
      <c r="F8" s="12">
        <f t="shared" si="0"/>
        <v>2.6280000000000001</v>
      </c>
      <c r="G8" s="12">
        <v>31.48</v>
      </c>
      <c r="H8" s="12">
        <f t="shared" si="1"/>
        <v>3.4080000000000013</v>
      </c>
      <c r="I8" s="13">
        <v>37.44</v>
      </c>
      <c r="J8" s="13">
        <f>I8-D8</f>
        <v>9.3679999999999986</v>
      </c>
      <c r="K8" s="13">
        <f>AVERAGE(F8,H8,J8)</f>
        <v>5.1346666666666669</v>
      </c>
      <c r="L8" s="12">
        <v>27.25</v>
      </c>
      <c r="M8" s="14">
        <f>L8*16/100</f>
        <v>4.3600000000000003</v>
      </c>
      <c r="N8" s="12">
        <f>L8+M8</f>
        <v>31.61</v>
      </c>
      <c r="O8" s="12">
        <v>44.61</v>
      </c>
      <c r="P8" s="12">
        <f t="shared" si="2"/>
        <v>13</v>
      </c>
      <c r="Q8" s="12">
        <v>37.89</v>
      </c>
      <c r="R8" s="12">
        <f>Q8-N8</f>
        <v>6.2800000000000011</v>
      </c>
      <c r="S8" s="13">
        <v>49.44</v>
      </c>
      <c r="T8" s="13">
        <f>S8-N8</f>
        <v>17.829999999999998</v>
      </c>
      <c r="U8" s="12">
        <f>AVERAGE(P8,R8,T8)</f>
        <v>12.37</v>
      </c>
    </row>
    <row r="9" spans="1:21" ht="15.75" x14ac:dyDescent="0.25">
      <c r="A9" s="11" t="s">
        <v>21</v>
      </c>
      <c r="B9" s="12">
        <v>24.2</v>
      </c>
      <c r="C9" s="12">
        <f>B9*16/100</f>
        <v>3.8719999999999999</v>
      </c>
      <c r="D9" s="12">
        <f>B9+C9</f>
        <v>28.071999999999999</v>
      </c>
      <c r="E9" s="12">
        <v>30.7</v>
      </c>
      <c r="F9" s="12">
        <f t="shared" si="0"/>
        <v>2.6280000000000001</v>
      </c>
      <c r="G9" s="12">
        <v>30.98</v>
      </c>
      <c r="H9" s="12">
        <f t="shared" si="1"/>
        <v>2.9080000000000013</v>
      </c>
      <c r="I9" s="13">
        <v>37.44</v>
      </c>
      <c r="J9" s="13">
        <f>I9-D9</f>
        <v>9.3679999999999986</v>
      </c>
      <c r="K9" s="13">
        <f>AVERAGE(F9,H9,J9)</f>
        <v>4.968</v>
      </c>
      <c r="L9" s="12">
        <v>27.25</v>
      </c>
      <c r="M9" s="14">
        <f>L9*16/100</f>
        <v>4.3600000000000003</v>
      </c>
      <c r="N9" s="12">
        <f>L9+M9</f>
        <v>31.61</v>
      </c>
      <c r="O9" s="12">
        <v>44.48</v>
      </c>
      <c r="P9" s="12">
        <f t="shared" si="2"/>
        <v>12.869999999999997</v>
      </c>
      <c r="Q9" s="12">
        <v>37.22</v>
      </c>
      <c r="R9" s="12">
        <f>Q9-N9</f>
        <v>5.6099999999999994</v>
      </c>
      <c r="S9" s="13">
        <v>49.44</v>
      </c>
      <c r="T9" s="13">
        <f>S9-N9</f>
        <v>17.829999999999998</v>
      </c>
      <c r="U9" s="12">
        <f>AVERAGE(P9,R9,T9)</f>
        <v>12.103333333333332</v>
      </c>
    </row>
    <row r="10" spans="1:21" ht="16.5" thickBot="1" x14ac:dyDescent="0.3">
      <c r="A10" s="11" t="s">
        <v>22</v>
      </c>
      <c r="B10" s="15">
        <v>24.2</v>
      </c>
      <c r="C10" s="15">
        <f>B10*16/100</f>
        <v>3.8719999999999999</v>
      </c>
      <c r="D10" s="15">
        <f>B10+C10</f>
        <v>28.071999999999999</v>
      </c>
      <c r="E10" s="15">
        <v>30.7</v>
      </c>
      <c r="F10" s="12">
        <f t="shared" si="0"/>
        <v>2.6280000000000001</v>
      </c>
      <c r="G10" s="15">
        <v>30.98</v>
      </c>
      <c r="H10" s="12">
        <f t="shared" si="1"/>
        <v>2.9080000000000013</v>
      </c>
      <c r="I10" s="16">
        <v>37.44</v>
      </c>
      <c r="J10" s="16">
        <f>I10-D10</f>
        <v>9.3679999999999986</v>
      </c>
      <c r="K10" s="16">
        <f>AVERAGE(F10,H10,J10)</f>
        <v>4.968</v>
      </c>
      <c r="L10" s="15">
        <v>27.25</v>
      </c>
      <c r="M10" s="17">
        <f>L10*16/100</f>
        <v>4.3600000000000003</v>
      </c>
      <c r="N10" s="15">
        <f>L10+M10</f>
        <v>31.61</v>
      </c>
      <c r="O10" s="15">
        <v>42.92</v>
      </c>
      <c r="P10" s="12">
        <f t="shared" si="2"/>
        <v>11.310000000000002</v>
      </c>
      <c r="Q10" s="15">
        <v>37.22</v>
      </c>
      <c r="R10" s="15">
        <f>Q10-N10</f>
        <v>5.6099999999999994</v>
      </c>
      <c r="S10" s="16">
        <v>50.25</v>
      </c>
      <c r="T10" s="16">
        <f>S10-N10</f>
        <v>18.64</v>
      </c>
      <c r="U10" s="15">
        <f>AVERAGE(P10,R10,T10)</f>
        <v>11.853333333333333</v>
      </c>
    </row>
    <row r="11" spans="1:21" ht="32.25" thickBot="1" x14ac:dyDescent="0.3">
      <c r="A11" s="18" t="s">
        <v>23</v>
      </c>
      <c r="B11" s="19">
        <f>AVERAGE(B6:B8)</f>
        <v>24.2</v>
      </c>
      <c r="C11" s="20">
        <f>AVERAGE(C6:C8)</f>
        <v>3.8719999999999999</v>
      </c>
      <c r="D11" s="21">
        <f>AVERAGE(D6:D7)</f>
        <v>28.071999999999999</v>
      </c>
      <c r="E11" s="19">
        <f>AVERAGE(E6:E10)</f>
        <v>30.951999999999998</v>
      </c>
      <c r="F11" s="19">
        <f>AVERAGE(F6:F8)</f>
        <v>3.0479999999999996</v>
      </c>
      <c r="G11" s="19">
        <f>AVERAGE(G6:G7)</f>
        <v>30.92</v>
      </c>
      <c r="H11" s="19">
        <f>AVERAGE(H6:H8)</f>
        <v>3.0346666666666677</v>
      </c>
      <c r="I11" s="19">
        <f>AVERAGE(I6:I10)</f>
        <v>37.152000000000001</v>
      </c>
      <c r="J11" s="19">
        <f>AVERAGE(J6:J8)</f>
        <v>8.8879999999999999</v>
      </c>
      <c r="K11" s="19">
        <f>AVERAGE(K7:K8)</f>
        <v>5.1196666666666673</v>
      </c>
      <c r="L11" s="19">
        <f>AVERAGE(L6:L7)</f>
        <v>27.25</v>
      </c>
      <c r="M11" s="22">
        <f>AVERAGE(M6:M7)</f>
        <v>4.3600000000000003</v>
      </c>
      <c r="N11" s="19">
        <f>AVERAGE(N6:N7)</f>
        <v>31.61</v>
      </c>
      <c r="O11" s="19">
        <f>AVERAGE(O6:O7)</f>
        <v>46</v>
      </c>
      <c r="P11" s="19">
        <f>AVERAGE(P6:P8)</f>
        <v>13.926666666666668</v>
      </c>
      <c r="Q11" s="19">
        <f>AVERAGE(Q6:Q7)</f>
        <v>38.370000000000005</v>
      </c>
      <c r="R11" s="19">
        <f>AVERAGE(R6:R8)</f>
        <v>6.6000000000000014</v>
      </c>
      <c r="S11" s="19">
        <f>AVERAGE(S6:S7)</f>
        <v>49.44</v>
      </c>
      <c r="T11" s="19">
        <f>AVERAGE(T6:T8)</f>
        <v>17.829999999999998</v>
      </c>
      <c r="U11" s="23">
        <f>AVERAGE(U6:U10)</f>
        <v>12.462666666666665</v>
      </c>
    </row>
    <row r="12" spans="1:21" ht="15.75" thickBot="1" x14ac:dyDescent="0.3"/>
    <row r="13" spans="1:21" ht="16.5" thickBot="1" x14ac:dyDescent="0.3">
      <c r="A13" s="24" t="s">
        <v>25</v>
      </c>
    </row>
    <row r="14" spans="1:21" ht="15.75" thickBot="1" x14ac:dyDescent="0.3">
      <c r="A14" s="33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</row>
    <row r="15" spans="1:21" ht="19.5" thickBot="1" x14ac:dyDescent="0.3">
      <c r="A15" s="25" t="s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</row>
    <row r="16" spans="1:21" ht="16.5" thickBot="1" x14ac:dyDescent="0.3">
      <c r="A16" s="28" t="s">
        <v>2</v>
      </c>
      <c r="B16" s="30" t="s">
        <v>3</v>
      </c>
      <c r="C16" s="31"/>
      <c r="D16" s="31"/>
      <c r="E16" s="31"/>
      <c r="F16" s="31"/>
      <c r="G16" s="31"/>
      <c r="H16" s="31"/>
      <c r="I16" s="31"/>
      <c r="J16" s="31"/>
      <c r="K16" s="32"/>
      <c r="L16" s="30" t="s">
        <v>4</v>
      </c>
      <c r="M16" s="31"/>
      <c r="N16" s="31"/>
      <c r="O16" s="31"/>
      <c r="P16" s="31"/>
      <c r="Q16" s="31"/>
      <c r="R16" s="31"/>
      <c r="S16" s="31"/>
      <c r="T16" s="1"/>
      <c r="U16" s="2"/>
    </row>
    <row r="17" spans="1:21" ht="45" x14ac:dyDescent="0.25">
      <c r="A17" s="29"/>
      <c r="B17" s="3" t="s">
        <v>5</v>
      </c>
      <c r="C17" s="4" t="s">
        <v>6</v>
      </c>
      <c r="D17" s="4" t="s">
        <v>7</v>
      </c>
      <c r="E17" s="5" t="s">
        <v>8</v>
      </c>
      <c r="F17" s="5" t="s">
        <v>9</v>
      </c>
      <c r="G17" s="6" t="s">
        <v>10</v>
      </c>
      <c r="H17" s="6" t="s">
        <v>11</v>
      </c>
      <c r="I17" s="7" t="s">
        <v>12</v>
      </c>
      <c r="J17" s="7" t="s">
        <v>13</v>
      </c>
      <c r="K17" s="8" t="s">
        <v>14</v>
      </c>
      <c r="L17" s="9" t="s">
        <v>5</v>
      </c>
      <c r="M17" s="9" t="s">
        <v>6</v>
      </c>
      <c r="N17" s="9" t="s">
        <v>7</v>
      </c>
      <c r="O17" s="5" t="s">
        <v>8</v>
      </c>
      <c r="P17" s="5" t="s">
        <v>9</v>
      </c>
      <c r="Q17" s="6" t="s">
        <v>10</v>
      </c>
      <c r="R17" s="6" t="s">
        <v>15</v>
      </c>
      <c r="S17" s="7" t="s">
        <v>12</v>
      </c>
      <c r="T17" s="7" t="s">
        <v>16</v>
      </c>
      <c r="U17" s="10" t="s">
        <v>17</v>
      </c>
    </row>
    <row r="18" spans="1:21" ht="15.75" x14ac:dyDescent="0.25">
      <c r="A18" s="11" t="s">
        <v>26</v>
      </c>
      <c r="B18" s="12">
        <v>24.2</v>
      </c>
      <c r="C18" s="12">
        <f>B18*16/100</f>
        <v>3.8719999999999999</v>
      </c>
      <c r="D18" s="12">
        <f>B18+C18</f>
        <v>28.071999999999999</v>
      </c>
      <c r="E18" s="12">
        <v>30.7</v>
      </c>
      <c r="F18" s="12">
        <f>E18-D18</f>
        <v>2.6280000000000001</v>
      </c>
      <c r="G18" s="12">
        <v>30.98</v>
      </c>
      <c r="H18" s="12">
        <f>G18-D18</f>
        <v>2.9080000000000013</v>
      </c>
      <c r="I18" s="13">
        <v>37.44</v>
      </c>
      <c r="J18" s="13">
        <f>I18-D18</f>
        <v>9.3679999999999986</v>
      </c>
      <c r="K18" s="13">
        <f>AVERAGE(F18,H18,J18)</f>
        <v>4.968</v>
      </c>
      <c r="L18" s="12">
        <v>27.25</v>
      </c>
      <c r="M18" s="14">
        <f>L18*16/100</f>
        <v>4.3600000000000003</v>
      </c>
      <c r="N18" s="12">
        <f>L18+M18</f>
        <v>31.61</v>
      </c>
      <c r="O18" s="12">
        <v>43.3</v>
      </c>
      <c r="P18" s="12">
        <f>O18-N18</f>
        <v>11.689999999999998</v>
      </c>
      <c r="Q18" s="12">
        <v>37.22</v>
      </c>
      <c r="R18" s="12">
        <f>Q18-N18</f>
        <v>5.6099999999999994</v>
      </c>
      <c r="S18" s="13">
        <v>50.25</v>
      </c>
      <c r="T18" s="13">
        <f>S18-N18</f>
        <v>18.64</v>
      </c>
      <c r="U18" s="12">
        <f>AVERAGE(P18,R18,T18)</f>
        <v>11.979999999999999</v>
      </c>
    </row>
    <row r="19" spans="1:21" ht="15.75" x14ac:dyDescent="0.25">
      <c r="A19" s="11" t="s">
        <v>27</v>
      </c>
      <c r="B19" s="12">
        <v>24.2</v>
      </c>
      <c r="C19" s="12">
        <f>B19*16/100</f>
        <v>3.8719999999999999</v>
      </c>
      <c r="D19" s="12">
        <f>B19+C19</f>
        <v>28.071999999999999</v>
      </c>
      <c r="E19" s="12">
        <v>30.7</v>
      </c>
      <c r="F19" s="12">
        <f t="shared" ref="F19:F21" si="3">E19-D19</f>
        <v>2.6280000000000001</v>
      </c>
      <c r="G19" s="12">
        <v>30.43</v>
      </c>
      <c r="H19" s="12">
        <f>G19-D19</f>
        <v>2.3580000000000005</v>
      </c>
      <c r="I19" s="13">
        <v>37.44</v>
      </c>
      <c r="J19" s="13">
        <f>I19-D19</f>
        <v>9.3679999999999986</v>
      </c>
      <c r="K19" s="13">
        <f>AVERAGE(F19,H19,J19)</f>
        <v>4.7846666666666664</v>
      </c>
      <c r="L19" s="12">
        <v>27.25</v>
      </c>
      <c r="M19" s="14">
        <f>L19*16/100</f>
        <v>4.3600000000000003</v>
      </c>
      <c r="N19" s="12">
        <f>L19+M19</f>
        <v>31.61</v>
      </c>
      <c r="O19" s="12">
        <v>43.3</v>
      </c>
      <c r="P19" s="12">
        <f t="shared" ref="P19:P21" si="4">O19-N19</f>
        <v>11.689999999999998</v>
      </c>
      <c r="Q19" s="12">
        <v>35.83</v>
      </c>
      <c r="R19" s="12">
        <f>Q19-N19</f>
        <v>4.2199999999999989</v>
      </c>
      <c r="S19" s="13">
        <v>50.25</v>
      </c>
      <c r="T19" s="13">
        <f>S19-N19</f>
        <v>18.64</v>
      </c>
      <c r="U19" s="12">
        <f>AVERAGE(P19,R19,T19)</f>
        <v>11.516666666666666</v>
      </c>
    </row>
    <row r="20" spans="1:21" ht="15.75" x14ac:dyDescent="0.25">
      <c r="A20" s="11" t="s">
        <v>28</v>
      </c>
      <c r="B20" s="12">
        <v>24.2</v>
      </c>
      <c r="C20" s="12">
        <f>B20*16/100</f>
        <v>3.8719999999999999</v>
      </c>
      <c r="D20" s="12">
        <f>B20+C20</f>
        <v>28.071999999999999</v>
      </c>
      <c r="E20" s="12">
        <v>30.7</v>
      </c>
      <c r="F20" s="12">
        <f t="shared" si="3"/>
        <v>2.6280000000000001</v>
      </c>
      <c r="G20" s="12">
        <v>31</v>
      </c>
      <c r="H20" s="12">
        <f>G20-D20</f>
        <v>2.9280000000000008</v>
      </c>
      <c r="I20" s="13">
        <v>38.14</v>
      </c>
      <c r="J20" s="13">
        <f>I20-D20</f>
        <v>10.068000000000001</v>
      </c>
      <c r="K20" s="13">
        <f>AVERAGE(F20,H20,J20)</f>
        <v>5.2080000000000011</v>
      </c>
      <c r="L20" s="12">
        <v>27.25</v>
      </c>
      <c r="M20" s="14">
        <f>L20*16/100</f>
        <v>4.3600000000000003</v>
      </c>
      <c r="N20" s="12">
        <f>L20+M20</f>
        <v>31.61</v>
      </c>
      <c r="O20" s="12">
        <v>43.3</v>
      </c>
      <c r="P20" s="12">
        <f t="shared" si="4"/>
        <v>11.689999999999998</v>
      </c>
      <c r="Q20" s="12">
        <v>37.44</v>
      </c>
      <c r="R20" s="12">
        <f>Q20-N20</f>
        <v>5.8299999999999983</v>
      </c>
      <c r="S20" s="13">
        <v>50.37</v>
      </c>
      <c r="T20" s="13">
        <f>S20-N20</f>
        <v>18.759999999999998</v>
      </c>
      <c r="U20" s="12">
        <f>AVERAGE(P20,R20,T20)</f>
        <v>12.093333333333332</v>
      </c>
    </row>
    <row r="21" spans="1:21" ht="16.5" thickBot="1" x14ac:dyDescent="0.3">
      <c r="A21" s="11" t="s">
        <v>29</v>
      </c>
      <c r="B21" s="12">
        <v>24.2</v>
      </c>
      <c r="C21" s="12">
        <f>B21*16/100</f>
        <v>3.8719999999999999</v>
      </c>
      <c r="D21" s="12">
        <f>B21+C21</f>
        <v>28.071999999999999</v>
      </c>
      <c r="E21" s="12">
        <v>30.7</v>
      </c>
      <c r="F21" s="12">
        <f t="shared" si="3"/>
        <v>2.6280000000000001</v>
      </c>
      <c r="G21" s="12">
        <v>31</v>
      </c>
      <c r="H21" s="12">
        <f>G21-D21</f>
        <v>2.9280000000000008</v>
      </c>
      <c r="I21" s="13">
        <v>38.14</v>
      </c>
      <c r="J21" s="13">
        <f>I21-D21</f>
        <v>10.068000000000001</v>
      </c>
      <c r="K21" s="13">
        <f>AVERAGE(F21,H21,J21)</f>
        <v>5.2080000000000011</v>
      </c>
      <c r="L21" s="12">
        <v>27.25</v>
      </c>
      <c r="M21" s="14">
        <f>L21*16/100</f>
        <v>4.3600000000000003</v>
      </c>
      <c r="N21" s="12">
        <f>L21+M21</f>
        <v>31.61</v>
      </c>
      <c r="O21" s="12">
        <v>43.3</v>
      </c>
      <c r="P21" s="12">
        <f t="shared" si="4"/>
        <v>11.689999999999998</v>
      </c>
      <c r="Q21" s="12">
        <v>37.44</v>
      </c>
      <c r="R21" s="12">
        <f>Q21-N21</f>
        <v>5.8299999999999983</v>
      </c>
      <c r="S21" s="13">
        <v>50.37</v>
      </c>
      <c r="T21" s="13">
        <f>S21-N21</f>
        <v>18.759999999999998</v>
      </c>
      <c r="U21" s="12">
        <f>AVERAGE(P21,R21,T21)</f>
        <v>12.093333333333332</v>
      </c>
    </row>
    <row r="22" spans="1:21" ht="32.25" thickBot="1" x14ac:dyDescent="0.3">
      <c r="A22" s="18" t="s">
        <v>23</v>
      </c>
      <c r="B22" s="19">
        <f>AVERAGE(B18:B20)</f>
        <v>24.2</v>
      </c>
      <c r="C22" s="20">
        <f>AVERAGE(C18:C20)</f>
        <v>3.8719999999999999</v>
      </c>
      <c r="D22" s="21">
        <f>AVERAGE(D18:D19)</f>
        <v>28.071999999999999</v>
      </c>
      <c r="E22" s="19">
        <f>AVERAGE(E18:E20)</f>
        <v>30.7</v>
      </c>
      <c r="F22" s="19">
        <f>AVERAGE(F18:F20)</f>
        <v>2.6280000000000001</v>
      </c>
      <c r="G22" s="19">
        <f>AVERAGE(G18:G19)</f>
        <v>30.704999999999998</v>
      </c>
      <c r="H22" s="19">
        <f>AVERAGE(H18:H20)</f>
        <v>2.7313333333333341</v>
      </c>
      <c r="I22" s="19">
        <f>AVERAGE(I18:I21)</f>
        <v>37.79</v>
      </c>
      <c r="J22" s="19">
        <f>AVERAGE(J18:J20)</f>
        <v>9.6013333333333328</v>
      </c>
      <c r="K22" s="19">
        <f>AVERAGE(K19:K20)</f>
        <v>4.9963333333333342</v>
      </c>
      <c r="L22" s="19">
        <f>AVERAGE(L18:L19)</f>
        <v>27.25</v>
      </c>
      <c r="M22" s="22">
        <f>AVERAGE(M18:M19)</f>
        <v>4.3600000000000003</v>
      </c>
      <c r="N22" s="19">
        <f>AVERAGE(N18:N19)</f>
        <v>31.61</v>
      </c>
      <c r="O22" s="19">
        <f>AVERAGE(O18:O19)</f>
        <v>43.3</v>
      </c>
      <c r="P22" s="19">
        <f>AVERAGE(P18:P20)</f>
        <v>11.689999999999998</v>
      </c>
      <c r="Q22" s="19">
        <f>AVERAGE(Q18:Q19)</f>
        <v>36.524999999999999</v>
      </c>
      <c r="R22" s="19">
        <f>AVERAGE(R18:R20)</f>
        <v>5.2199999999999989</v>
      </c>
      <c r="S22" s="19">
        <f>AVERAGE(S18:S19)</f>
        <v>50.25</v>
      </c>
      <c r="T22" s="19">
        <f>AVERAGE(T18:T20)</f>
        <v>18.68</v>
      </c>
      <c r="U22" s="23">
        <f>AVERAGE(U18:U21)</f>
        <v>11.920833333333333</v>
      </c>
    </row>
    <row r="23" spans="1:21" ht="15.75" thickBot="1" x14ac:dyDescent="0.3"/>
    <row r="24" spans="1:21" ht="16.5" thickBot="1" x14ac:dyDescent="0.3">
      <c r="A24" s="24" t="s">
        <v>30</v>
      </c>
    </row>
    <row r="25" spans="1:21" ht="15.75" thickBot="1" x14ac:dyDescent="0.3">
      <c r="A25" s="33" t="s">
        <v>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</row>
    <row r="26" spans="1:21" ht="19.5" thickBot="1" x14ac:dyDescent="0.3">
      <c r="A26" s="25" t="s">
        <v>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</row>
    <row r="27" spans="1:21" ht="16.5" thickBot="1" x14ac:dyDescent="0.3">
      <c r="A27" s="28" t="s">
        <v>31</v>
      </c>
      <c r="B27" s="30" t="s">
        <v>3</v>
      </c>
      <c r="C27" s="31"/>
      <c r="D27" s="31"/>
      <c r="E27" s="31"/>
      <c r="F27" s="31"/>
      <c r="G27" s="31"/>
      <c r="H27" s="31"/>
      <c r="I27" s="31"/>
      <c r="J27" s="31"/>
      <c r="K27" s="32"/>
      <c r="L27" s="30" t="s">
        <v>4</v>
      </c>
      <c r="M27" s="31"/>
      <c r="N27" s="31"/>
      <c r="O27" s="31"/>
      <c r="P27" s="31"/>
      <c r="Q27" s="31"/>
      <c r="R27" s="31"/>
      <c r="S27" s="31"/>
      <c r="T27" s="1"/>
      <c r="U27" s="2"/>
    </row>
    <row r="28" spans="1:21" ht="45" x14ac:dyDescent="0.25">
      <c r="A28" s="29"/>
      <c r="B28" s="3" t="s">
        <v>5</v>
      </c>
      <c r="C28" s="4" t="s">
        <v>6</v>
      </c>
      <c r="D28" s="4" t="s">
        <v>7</v>
      </c>
      <c r="E28" s="5" t="s">
        <v>8</v>
      </c>
      <c r="F28" s="5" t="s">
        <v>9</v>
      </c>
      <c r="G28" s="6" t="s">
        <v>10</v>
      </c>
      <c r="H28" s="6" t="s">
        <v>11</v>
      </c>
      <c r="I28" s="7" t="s">
        <v>12</v>
      </c>
      <c r="J28" s="7" t="s">
        <v>13</v>
      </c>
      <c r="K28" s="8" t="s">
        <v>14</v>
      </c>
      <c r="L28" s="9" t="s">
        <v>5</v>
      </c>
      <c r="M28" s="9" t="s">
        <v>6</v>
      </c>
      <c r="N28" s="9" t="s">
        <v>7</v>
      </c>
      <c r="O28" s="5" t="s">
        <v>8</v>
      </c>
      <c r="P28" s="5" t="s">
        <v>9</v>
      </c>
      <c r="Q28" s="6" t="s">
        <v>10</v>
      </c>
      <c r="R28" s="6" t="s">
        <v>15</v>
      </c>
      <c r="S28" s="7" t="s">
        <v>12</v>
      </c>
      <c r="T28" s="7" t="s">
        <v>16</v>
      </c>
      <c r="U28" s="10" t="s">
        <v>17</v>
      </c>
    </row>
    <row r="29" spans="1:21" ht="15.75" x14ac:dyDescent="0.25">
      <c r="A29" s="11" t="s">
        <v>32</v>
      </c>
      <c r="B29" s="12">
        <v>24.2</v>
      </c>
      <c r="C29" s="12">
        <f>B29*16/100</f>
        <v>3.8719999999999999</v>
      </c>
      <c r="D29" s="12">
        <f>B29+C29</f>
        <v>28.071999999999999</v>
      </c>
      <c r="E29" s="12">
        <v>30.7</v>
      </c>
      <c r="F29" s="12">
        <f>E29-D29</f>
        <v>2.6280000000000001</v>
      </c>
      <c r="G29" s="12">
        <v>30.54</v>
      </c>
      <c r="H29" s="12">
        <f>G29-D29</f>
        <v>2.468</v>
      </c>
      <c r="I29" s="13">
        <v>37.58</v>
      </c>
      <c r="J29" s="13">
        <f>I29-D29</f>
        <v>9.5079999999999991</v>
      </c>
      <c r="K29" s="13">
        <f>AVERAGE(F29,H29,J29)</f>
        <v>4.8679999999999994</v>
      </c>
      <c r="L29" s="12">
        <v>27.25</v>
      </c>
      <c r="M29" s="14">
        <f>L29*16/100</f>
        <v>4.3600000000000003</v>
      </c>
      <c r="N29" s="12">
        <f>L29+M29</f>
        <v>31.61</v>
      </c>
      <c r="O29" s="12">
        <v>43.3</v>
      </c>
      <c r="P29" s="12">
        <f>O29-N29</f>
        <v>11.689999999999998</v>
      </c>
      <c r="Q29" s="12">
        <v>36.07</v>
      </c>
      <c r="R29" s="12">
        <f>Q29-N29</f>
        <v>4.4600000000000009</v>
      </c>
      <c r="S29" s="13">
        <v>50.37</v>
      </c>
      <c r="T29" s="13">
        <f>S29-N29</f>
        <v>18.759999999999998</v>
      </c>
      <c r="U29" s="12">
        <f>AVERAGE(P29,R29,T29)</f>
        <v>11.636666666666665</v>
      </c>
    </row>
    <row r="30" spans="1:21" ht="15.75" x14ac:dyDescent="0.25">
      <c r="A30" s="11" t="s">
        <v>33</v>
      </c>
      <c r="B30" s="12">
        <v>24.2</v>
      </c>
      <c r="C30" s="12">
        <f>B30*16/100</f>
        <v>3.8719999999999999</v>
      </c>
      <c r="D30" s="12">
        <f>B30+C30</f>
        <v>28.071999999999999</v>
      </c>
      <c r="E30" s="12">
        <v>30.7</v>
      </c>
      <c r="F30" s="12">
        <f>E30-D30</f>
        <v>2.6280000000000001</v>
      </c>
      <c r="G30" s="12">
        <v>30.54</v>
      </c>
      <c r="H30" s="12">
        <f>G30-D30</f>
        <v>2.468</v>
      </c>
      <c r="I30" s="13">
        <v>37.58</v>
      </c>
      <c r="J30" s="13">
        <f>I30-D30</f>
        <v>9.5079999999999991</v>
      </c>
      <c r="K30" s="13">
        <f>AVERAGE(F30,H30,J30)</f>
        <v>4.8679999999999994</v>
      </c>
      <c r="L30" s="12">
        <v>27.25</v>
      </c>
      <c r="M30" s="14">
        <f>L30*16/100</f>
        <v>4.3600000000000003</v>
      </c>
      <c r="N30" s="12">
        <f>L30+M30</f>
        <v>31.61</v>
      </c>
      <c r="O30" s="12">
        <v>44.75</v>
      </c>
      <c r="P30" s="12">
        <f t="shared" ref="P30:P32" si="5">O30-N30</f>
        <v>13.14</v>
      </c>
      <c r="Q30" s="12">
        <v>36.07</v>
      </c>
      <c r="R30" s="12">
        <f>Q30-N30</f>
        <v>4.4600000000000009</v>
      </c>
      <c r="S30" s="13">
        <v>50.37</v>
      </c>
      <c r="T30" s="13">
        <f>S30-N30</f>
        <v>18.759999999999998</v>
      </c>
      <c r="U30" s="12">
        <f>AVERAGE(P30,R30,T30)</f>
        <v>12.12</v>
      </c>
    </row>
    <row r="31" spans="1:21" ht="15.75" x14ac:dyDescent="0.25">
      <c r="A31" s="11" t="s">
        <v>34</v>
      </c>
      <c r="B31" s="12">
        <v>24.2</v>
      </c>
      <c r="C31" s="12">
        <f>B31*16/100</f>
        <v>3.8719999999999999</v>
      </c>
      <c r="D31" s="12">
        <f>B31+C31</f>
        <v>28.071999999999999</v>
      </c>
      <c r="E31" s="12"/>
      <c r="F31" s="12">
        <f>E31-D31</f>
        <v>-28.071999999999999</v>
      </c>
      <c r="G31" s="12"/>
      <c r="H31" s="12">
        <f>G31-D31</f>
        <v>-28.071999999999999</v>
      </c>
      <c r="I31" s="13"/>
      <c r="J31" s="13">
        <f>I31-D31</f>
        <v>-28.071999999999999</v>
      </c>
      <c r="K31" s="13">
        <f>AVERAGE(F31,H31,J31)</f>
        <v>-28.071999999999999</v>
      </c>
      <c r="L31" s="12">
        <v>27.25</v>
      </c>
      <c r="M31" s="14">
        <f>L31*16/100</f>
        <v>4.3600000000000003</v>
      </c>
      <c r="N31" s="12">
        <f>L31+M31</f>
        <v>31.61</v>
      </c>
      <c r="O31" s="12"/>
      <c r="P31" s="12">
        <f t="shared" si="5"/>
        <v>-31.61</v>
      </c>
      <c r="Q31" s="12"/>
      <c r="R31" s="12">
        <f>Q31-N31</f>
        <v>-31.61</v>
      </c>
      <c r="S31" s="13"/>
      <c r="T31" s="13">
        <f>S31-N31</f>
        <v>-31.61</v>
      </c>
      <c r="U31" s="12">
        <f>AVERAGE(P31,R31,T31)</f>
        <v>-31.61</v>
      </c>
    </row>
    <row r="32" spans="1:21" ht="16.5" thickBot="1" x14ac:dyDescent="0.3">
      <c r="A32" s="11" t="s">
        <v>35</v>
      </c>
      <c r="B32" s="12">
        <v>24.2</v>
      </c>
      <c r="C32" s="12">
        <f>B32*16/100</f>
        <v>3.8719999999999999</v>
      </c>
      <c r="D32" s="12">
        <f>B32+C32</f>
        <v>28.071999999999999</v>
      </c>
      <c r="E32" s="12"/>
      <c r="F32" s="12">
        <f>E32-D32</f>
        <v>-28.071999999999999</v>
      </c>
      <c r="G32" s="12"/>
      <c r="H32" s="12">
        <f>G32-D32</f>
        <v>-28.071999999999999</v>
      </c>
      <c r="I32" s="13"/>
      <c r="J32" s="13">
        <f>I32-D32</f>
        <v>-28.071999999999999</v>
      </c>
      <c r="K32" s="13">
        <f>AVERAGE(F32,H32,J32)</f>
        <v>-28.071999999999999</v>
      </c>
      <c r="L32" s="12">
        <v>27.25</v>
      </c>
      <c r="M32" s="14">
        <f>L32*16/100</f>
        <v>4.3600000000000003</v>
      </c>
      <c r="N32" s="12">
        <f>L32+M32</f>
        <v>31.61</v>
      </c>
      <c r="O32" s="12"/>
      <c r="P32" s="12">
        <f t="shared" si="5"/>
        <v>-31.61</v>
      </c>
      <c r="Q32" s="12"/>
      <c r="R32" s="12">
        <f>Q32-N32</f>
        <v>-31.61</v>
      </c>
      <c r="S32" s="13"/>
      <c r="T32" s="13">
        <f>S32-N32</f>
        <v>-31.61</v>
      </c>
      <c r="U32" s="12">
        <f>AVERAGE(P32,R32,T32)</f>
        <v>-31.61</v>
      </c>
    </row>
    <row r="33" spans="1:21" ht="16.5" thickBot="1" x14ac:dyDescent="0.3">
      <c r="A33" s="18" t="s">
        <v>23</v>
      </c>
      <c r="B33" s="19">
        <f>AVERAGE(B29:B31)</f>
        <v>24.2</v>
      </c>
      <c r="C33" s="20">
        <f>AVERAGE(C29:C31)</f>
        <v>3.8719999999999999</v>
      </c>
      <c r="D33" s="21">
        <f>AVERAGE(D29:D30)</f>
        <v>28.071999999999999</v>
      </c>
      <c r="E33" s="19">
        <f>AVERAGE(E29:E32)</f>
        <v>30.7</v>
      </c>
      <c r="F33" s="19">
        <f>AVERAGE(F29:F31)</f>
        <v>-7.6053333333333333</v>
      </c>
      <c r="G33" s="19">
        <f>AVERAGE(G29:G30)</f>
        <v>30.54</v>
      </c>
      <c r="H33" s="19">
        <f>AVERAGE(H29:H31)</f>
        <v>-7.7119999999999997</v>
      </c>
      <c r="I33" s="19">
        <f>AVERAGE(I29:I32)</f>
        <v>37.58</v>
      </c>
      <c r="J33" s="19">
        <f>AVERAGE(J29:J31)</f>
        <v>-3.0186666666666668</v>
      </c>
      <c r="K33" s="19">
        <f>AVERAGE(K30:K31)</f>
        <v>-11.602</v>
      </c>
      <c r="L33" s="19">
        <f>AVERAGE(L29:L30)</f>
        <v>27.25</v>
      </c>
      <c r="M33" s="22">
        <f>AVERAGE(M29:M30)</f>
        <v>4.3600000000000003</v>
      </c>
      <c r="N33" s="19">
        <f>AVERAGE(N29:N30)</f>
        <v>31.61</v>
      </c>
      <c r="O33" s="19">
        <f>AVERAGE(O29:O30)</f>
        <v>44.024999999999999</v>
      </c>
      <c r="P33" s="19">
        <f>AVERAGE(P29:P31)</f>
        <v>-2.2600000000000002</v>
      </c>
      <c r="Q33" s="19">
        <f>AVERAGE(Q29:Q30)</f>
        <v>36.07</v>
      </c>
      <c r="R33" s="19">
        <f>AVERAGE(R29:R31)</f>
        <v>-7.5633333333333326</v>
      </c>
      <c r="S33" s="19">
        <f>AVERAGE(S29:S30)</f>
        <v>50.37</v>
      </c>
      <c r="T33" s="19">
        <f>AVERAGE(T29:T31)</f>
        <v>1.9699999999999989</v>
      </c>
      <c r="U33" s="23">
        <f>AVERAGE(U29:U32)</f>
        <v>-9.8658333333333346</v>
      </c>
    </row>
  </sheetData>
  <mergeCells count="15">
    <mergeCell ref="A2:U2"/>
    <mergeCell ref="A3:U3"/>
    <mergeCell ref="A4:A5"/>
    <mergeCell ref="B4:K4"/>
    <mergeCell ref="L4:S4"/>
    <mergeCell ref="A26:U26"/>
    <mergeCell ref="A27:A28"/>
    <mergeCell ref="B27:K27"/>
    <mergeCell ref="L27:S27"/>
    <mergeCell ref="A14:U14"/>
    <mergeCell ref="A15:U15"/>
    <mergeCell ref="A16:A17"/>
    <mergeCell ref="B16:K16"/>
    <mergeCell ref="L16:S16"/>
    <mergeCell ref="A25:U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guerrero</dc:creator>
  <cp:lastModifiedBy>Ysaac Julio Vargas Castillo</cp:lastModifiedBy>
  <dcterms:created xsi:type="dcterms:W3CDTF">2024-04-05T17:59:47Z</dcterms:created>
  <dcterms:modified xsi:type="dcterms:W3CDTF">2024-04-05T19:00:14Z</dcterms:modified>
</cp:coreProperties>
</file>