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 firstSheet="4" activeTab="4"/>
  </bookViews>
  <sheets>
    <sheet name="Estado de Situación" sheetId="2" state="hidden" r:id="rId1"/>
    <sheet name="Est. de Rendimiento Fin" sheetId="3" state="hidden" r:id="rId2"/>
    <sheet name="Cambio del Patrimonio " sheetId="12" state="hidden" r:id="rId3"/>
    <sheet name="Flujo de Efectivo" sheetId="5" state="hidden" r:id="rId4"/>
    <sheet name="Estado Comparativo" sheetId="7" r:id="rId5"/>
    <sheet name="NOTAS 7 AL 48 " sheetId="8" state="hidden" r:id="rId6"/>
    <sheet name="DETALLES DE ESTADO DE RF" sheetId="9" state="hidden" r:id="rId7"/>
    <sheet name="Hoja3" sheetId="10" state="hidden" r:id="rId8"/>
    <sheet name="Hoja1" sheetId="11" state="hidden" r:id="rId9"/>
  </sheets>
  <definedNames>
    <definedName name="_xlnm.Print_Area" localSheetId="2">'Cambio del Patrimonio '!$A$4:$I$59</definedName>
    <definedName name="_xlnm.Print_Area" localSheetId="1">'Est. de Rendimiento Fin'!$A$3:$F$65</definedName>
    <definedName name="_xlnm.Print_Area" localSheetId="4">'Estado Comparativo'!$A$1:$H$63</definedName>
    <definedName name="_xlnm.Print_Area" localSheetId="0">'Estado de Situación'!$B$6:$G$83</definedName>
    <definedName name="_xlnm.Print_Area" localSheetId="3">'Flujo de Efectivo'!$A$1:$F$82</definedName>
    <definedName name="OLE_LINK1" localSheetId="5">'NOTAS 7 AL 48 '!$A$11</definedName>
    <definedName name="OLE_LINK3" localSheetId="5">'NOTAS 7 AL 48 '!$A$20</definedName>
    <definedName name="OLE_LINK4" localSheetId="5">'NOTAS 7 AL 48 '!$A$35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2"/>
  <c r="F24"/>
  <c r="F25"/>
  <c r="B26"/>
  <c r="B27" s="1"/>
  <c r="F27" s="1"/>
  <c r="E26"/>
  <c r="F31"/>
  <c r="F26" l="1"/>
  <c r="B33"/>
  <c r="E36" i="7"/>
  <c r="E29"/>
  <c r="E28"/>
  <c r="E27"/>
  <c r="E21"/>
  <c r="E20"/>
  <c r="A5" i="11" l="1"/>
  <c r="F36" i="7"/>
  <c r="C26"/>
  <c r="C16" l="1"/>
  <c r="D26"/>
  <c r="E26" s="1"/>
  <c r="D351" i="8"/>
  <c r="D183" l="1"/>
  <c r="D157"/>
  <c r="D18" l="1"/>
  <c r="D264"/>
  <c r="D265" s="1"/>
  <c r="D33" i="5" l="1"/>
  <c r="D34" s="1"/>
  <c r="B26"/>
  <c r="B33" s="1"/>
  <c r="B34" s="1"/>
  <c r="I93" i="8" l="1"/>
  <c r="D356"/>
  <c r="D358" s="1"/>
  <c r="I94"/>
  <c r="G104"/>
  <c r="F104"/>
  <c r="D104"/>
  <c r="F28" i="7"/>
  <c r="F27"/>
  <c r="F21"/>
  <c r="F20"/>
  <c r="D16"/>
  <c r="E16" s="1"/>
  <c r="C21" i="2"/>
  <c r="E416" i="8"/>
  <c r="D33" i="3" s="1"/>
  <c r="D416" i="8"/>
  <c r="B33" i="3" s="1"/>
  <c r="D409" i="8"/>
  <c r="B32" i="3" s="1"/>
  <c r="E409" i="8"/>
  <c r="D32" i="3" s="1"/>
  <c r="E358" i="8"/>
  <c r="B29" i="3"/>
  <c r="E351" i="8"/>
  <c r="D329"/>
  <c r="B28" i="3" s="1"/>
  <c r="D319" i="8"/>
  <c r="B26" i="3" s="1"/>
  <c r="E319" i="8"/>
  <c r="D26" i="3" s="1"/>
  <c r="B20"/>
  <c r="B19"/>
  <c r="E282" i="8"/>
  <c r="D282"/>
  <c r="E265"/>
  <c r="E183"/>
  <c r="E42" i="2" s="1"/>
  <c r="C42"/>
  <c r="C39"/>
  <c r="E157" i="8"/>
  <c r="E39" i="2" s="1"/>
  <c r="D49" i="8"/>
  <c r="C23" i="2" s="1"/>
  <c r="D42" i="8"/>
  <c r="C22" i="2" s="1"/>
  <c r="E49" i="8"/>
  <c r="E23" i="2" s="1"/>
  <c r="E42" i="8"/>
  <c r="E22" i="2" s="1"/>
  <c r="E18" i="8"/>
  <c r="E21" i="2" s="1"/>
  <c r="D65" i="5"/>
  <c r="B99" i="8"/>
  <c r="B105" s="1"/>
  <c r="C24" i="2" l="1"/>
  <c r="B30" i="3"/>
  <c r="B34" s="1"/>
  <c r="H99" i="8"/>
  <c r="H105" s="1"/>
  <c r="F99"/>
  <c r="F105" s="1"/>
  <c r="G99"/>
  <c r="G105" s="1"/>
  <c r="E99"/>
  <c r="E105" s="1"/>
  <c r="D99"/>
  <c r="D105" s="1"/>
  <c r="C99"/>
  <c r="C105" s="1"/>
  <c r="I101"/>
  <c r="I102"/>
  <c r="I103"/>
  <c r="I104" l="1"/>
  <c r="I99"/>
  <c r="F29" i="7"/>
  <c r="F30"/>
  <c r="F31"/>
  <c r="F32"/>
  <c r="F33"/>
  <c r="F34"/>
  <c r="F35"/>
  <c r="F17"/>
  <c r="F18"/>
  <c r="F19"/>
  <c r="F22"/>
  <c r="F23"/>
  <c r="F24"/>
  <c r="F25"/>
  <c r="E35"/>
  <c r="E34"/>
  <c r="E33"/>
  <c r="E32"/>
  <c r="E31"/>
  <c r="E30"/>
  <c r="E25"/>
  <c r="E17"/>
  <c r="E18"/>
  <c r="E19"/>
  <c r="E22"/>
  <c r="E23"/>
  <c r="E24"/>
  <c r="F26"/>
  <c r="D49" i="5"/>
  <c r="B49"/>
  <c r="B23" i="3"/>
  <c r="B36" s="1"/>
  <c r="E47" i="2"/>
  <c r="C47"/>
  <c r="E33"/>
  <c r="E24"/>
  <c r="E35" l="1"/>
  <c r="F16" i="7"/>
  <c r="B65" i="5"/>
  <c r="B67" s="1"/>
  <c r="I105" i="8"/>
  <c r="C30" i="2" s="1"/>
  <c r="C33" s="1"/>
  <c r="C35" s="1"/>
  <c r="C58"/>
  <c r="E58"/>
  <c r="B40" i="3"/>
  <c r="C63" i="2" s="1"/>
  <c r="E32" i="12" s="1"/>
  <c r="F32" l="1"/>
  <c r="F33" s="1"/>
  <c r="E33"/>
  <c r="C65" i="2"/>
  <c r="C66" s="1"/>
  <c r="D67" i="5"/>
  <c r="D34" i="3" l="1"/>
  <c r="D23"/>
  <c r="D36" l="1"/>
  <c r="E63" i="2" s="1"/>
  <c r="E65" s="1"/>
  <c r="E66" s="1"/>
  <c r="D40" i="3"/>
</calcChain>
</file>

<file path=xl/sharedStrings.xml><?xml version="1.0" encoding="utf-8"?>
<sst xmlns="http://schemas.openxmlformats.org/spreadsheetml/2006/main" count="1875" uniqueCount="771">
  <si>
    <t>Activos</t>
  </si>
  <si>
    <t>Activos corrientes</t>
  </si>
  <si>
    <t>Total activos corrientes</t>
  </si>
  <si>
    <t>Activos no corrientes</t>
  </si>
  <si>
    <t>Documentos por cobrar (Nota 15)</t>
  </si>
  <si>
    <t>Otros activos no financieros (Nota 20)</t>
  </si>
  <si>
    <t>Total activos no corrientes</t>
  </si>
  <si>
    <t>Total activos</t>
  </si>
  <si>
    <t>Sobregiro bancario (Nota 21)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</si>
  <si>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</si>
  <si>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</si>
  <si>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</si>
  <si>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</si>
  <si>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</si>
  <si>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>Total pasivos no corrientes</t>
  </si>
  <si>
    <t>Total pasivos</t>
  </si>
  <si>
    <t>Capital</t>
  </si>
  <si>
    <t>Reservas</t>
  </si>
  <si>
    <t>Intereses minoritarios</t>
  </si>
  <si>
    <t>Estado de Situación Financiera</t>
  </si>
  <si>
    <t xml:space="preserve"> (Valores en RD$)</t>
  </si>
  <si>
    <t xml:space="preserve">Efectivo y equivalente de efectivo (Notas 7) </t>
  </si>
  <si>
    <t>Inversiones a largo plazo (Nota 16)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</si>
  <si>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</si>
  <si>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</si>
  <si>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</si>
  <si>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</si>
  <si>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</si>
  <si>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</si>
  <si>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</si>
  <si>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</si>
  <si>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</si>
  <si>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Estado de Rendimiento Financiero</t>
  </si>
  <si>
    <t>Impuestos</t>
  </si>
  <si>
    <t>Transferencias y donaciones</t>
  </si>
  <si>
    <t>Recargos, multas y otros ingresos</t>
  </si>
  <si>
    <t>Total ingresos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</si>
  <si>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</si>
  <si>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</si>
  <si>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</si>
  <si>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</si>
  <si>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</si>
  <si>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</si>
  <si>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</si>
  <si>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</si>
  <si>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</si>
  <si>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</si>
  <si>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</si>
  <si>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</si>
  <si>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</si>
  <si>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</si>
  <si>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</si>
  <si>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</si>
  <si>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</si>
  <si>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</si>
  <si>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</si>
  <si>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</si>
  <si>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</si>
  <si>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Efecto del gasto de depreciación de los activos revaluados</t>
  </si>
  <si>
    <t>Total Activos Netos / Patrimonio</t>
  </si>
  <si>
    <t>Estado de Flujo de Efectivo</t>
  </si>
  <si>
    <t>Flujo de efectivo procedentes de actividades operativas</t>
  </si>
  <si>
    <t>Cobros impuestos</t>
  </si>
  <si>
    <t>Contribuciones de la seguridad social</t>
  </si>
  <si>
    <t>Otros cobros</t>
  </si>
  <si>
    <t>Pagos a proveedores</t>
  </si>
  <si>
    <t>Flujos de efectivo netos de las actividades de operación</t>
  </si>
  <si>
    <t>Cobros por venta de propiedad, planta y equipo</t>
  </si>
  <si>
    <t>Cobros por venta de intangibles y otros activos de largo plazo</t>
  </si>
  <si>
    <t>Pagos por adquisición de propiedad, planta y equipo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</si>
  <si>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</si>
  <si>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</si>
  <si>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</si>
  <si>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</si>
  <si>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</si>
  <si>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>Pago reembolso en efectivo de los montos recibidos en emisión de títulos de deudas, bonos</t>
  </si>
  <si>
    <t>Pago reembolso en efectivo de los montos recibidos en préstamos, pagarés, hipotecas</t>
  </si>
  <si>
    <t>Flujos de efectivo netos por las actividades de financiación</t>
  </si>
  <si>
    <t>Efectivo y equivalentes al efectivo al final del periodo</t>
  </si>
  <si>
    <t>Presupuesto sobre la Base de Efectivo</t>
  </si>
  <si>
    <t>(Clasificación de Ingresos y Gastos por Objeto)</t>
  </si>
  <si>
    <t xml:space="preserve">Cambio en políticas contables </t>
  </si>
  <si>
    <t>Revaluación de Propiedad, planta y equipo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</si>
  <si>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</si>
  <si>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</si>
  <si>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</si>
  <si>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 xml:space="preserve"> Cobros de intereses financieros</t>
  </si>
  <si>
    <t>Cobros por contratos mantenidos para negocios o intercambio</t>
  </si>
  <si>
    <t>Pagos a los trabajadores o en beneficio de ellos</t>
  </si>
  <si>
    <t xml:space="preserve">Pagos a otras entidades para financiar sus operaciones (Transferencias) </t>
  </si>
  <si>
    <t>Pagos de pensiones y jubilaciones</t>
  </si>
  <si>
    <t xml:space="preserve">Pagos por contribuciones a la seguridad social </t>
  </si>
  <si>
    <t xml:space="preserve"> Pagos de intereses</t>
  </si>
  <si>
    <t>Pagos por contratos mantenidos para negocios o intercambio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</si>
  <si>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</si>
  <si>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</si>
  <si>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</si>
  <si>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</si>
  <si>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</si>
  <si>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</si>
  <si>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>Pagos por costos de construcciones y desarrollos en proceso</t>
  </si>
  <si>
    <t xml:space="preserve">Pagos por conceptos de contratos a futuro, a plazo, opciones o permuta </t>
  </si>
  <si>
    <t xml:space="preserve">Cobro de los arrendatarios por contratos de arrendamientos financieros 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</si>
  <si>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</si>
  <si>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</si>
  <si>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</si>
  <si>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</si>
  <si>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 xml:space="preserve">Incremento/(Disminución) neta en el efectivo y equivalentes al efectivo </t>
  </si>
  <si>
    <t>Efectivo y equivalentes al efectivo al principio del periodo</t>
  </si>
  <si>
    <t>Adquisición de Activos Financieros con fines de Políticas</t>
  </si>
  <si>
    <t>Variación (D=A-B)</t>
  </si>
  <si>
    <t xml:space="preserve">Estado de Comparación de los Importes Presupuestados y Realizados </t>
  </si>
  <si>
    <t>% de Variac Ejecución (C=B/A)</t>
  </si>
  <si>
    <t>Resultado acumulado</t>
  </si>
  <si>
    <t xml:space="preserve">Resultados positivos (ahorro)/negativo (desahorro) </t>
  </si>
  <si>
    <t>otros gastos</t>
  </si>
  <si>
    <t>Patrimonio Neto</t>
  </si>
  <si>
    <t>Pasivos corrientes</t>
  </si>
  <si>
    <t>Firma del Director  o Presidente</t>
  </si>
  <si>
    <t>Firma del Financiero</t>
  </si>
  <si>
    <t>Firma del Contador</t>
  </si>
  <si>
    <t>Total Activos Netos/Patrimonio mas Pasivos</t>
  </si>
  <si>
    <t>Concepto</t>
  </si>
  <si>
    <t>Presupuesto Reformado (A)</t>
  </si>
  <si>
    <t>Presupuesto Ejecutado (B)</t>
  </si>
  <si>
    <t>Ingresos totales</t>
  </si>
  <si>
    <t>Contribuciones Sociales</t>
  </si>
  <si>
    <t>Donaciones</t>
  </si>
  <si>
    <t>Transferencias</t>
  </si>
  <si>
    <t>Otros ingresos</t>
  </si>
  <si>
    <t>Venta de activos no financieros</t>
  </si>
  <si>
    <t>Activos financieros con fines de política</t>
  </si>
  <si>
    <t>Ingresos a especificar</t>
  </si>
  <si>
    <t>Gastos totales</t>
  </si>
  <si>
    <t>Remuneraciones y contribuciones</t>
  </si>
  <si>
    <t>Contratación de servicios</t>
  </si>
  <si>
    <t>Materiales y suministros</t>
  </si>
  <si>
    <t>Transferencias de capital</t>
  </si>
  <si>
    <t>Bienes muebles, inmuebles e intangibles</t>
  </si>
  <si>
    <t>Obras</t>
  </si>
  <si>
    <r>
      <rPr>
        <b/>
        <sz val="14"/>
        <color rgb="FF231F20"/>
        <rFont val="Times New Roman"/>
        <family val="1"/>
      </rPr>
      <t>Resultado financiero (1-2)</t>
    </r>
  </si>
  <si>
    <t>Otros activos financieros (Notas 17)</t>
  </si>
  <si>
    <t>Activos intangibles (Nota 19)</t>
  </si>
  <si>
    <t>Nota#  7 Efectivo y equivalentes de efectivo.</t>
  </si>
  <si>
    <t>Descripción                                                                               20x2                 20x1</t>
  </si>
  <si>
    <t xml:space="preserve">                                                                                                    </t>
  </si>
  <si>
    <t>Nota #8  Inversiones a corto plazo</t>
  </si>
  <si>
    <t>Un detalle de la inversión a corto plazo al 31 de diciembre de 20x2 y 20x1, es como sigue:</t>
  </si>
  <si>
    <t>Descripción                                                                                   20x2                 20x1</t>
  </si>
  <si>
    <t>Nombre de cuenta                                                                                X                    X</t>
  </si>
  <si>
    <t xml:space="preserve">                                                                                                        </t>
  </si>
  <si>
    <t>Nota#9 Porción corriente de documentos por cobrar</t>
  </si>
  <si>
    <t>Un detalle de la porción corriente de documento por cobrar al 31 de diciembre de 20x2 y 20x1 es como sigue:</t>
  </si>
  <si>
    <t>Nombre de cuenta                                                                              X                       X</t>
  </si>
  <si>
    <t>Nota#10  Cuentas por cobrar a corto plazo</t>
  </si>
  <si>
    <t>Un detalle de las cuentas por cobrar al 31 de diciembre de 20x2 y 20x1 es como sigue:</t>
  </si>
  <si>
    <t>Nota# 11 Inventarios</t>
  </si>
  <si>
    <t>Un detalle de las partidas de inventario al 31 de diciembre de 20x2 y 20x1 es como sigue:</t>
  </si>
  <si>
    <t>Nota# 12 Pagos anticipados</t>
  </si>
  <si>
    <t>Un detalle de los pagos anticipados  al 31 de diciembre de 20x2 y 20x1 es como sigue:</t>
  </si>
  <si>
    <t>Nota#  13 Otros activos corrientes</t>
  </si>
  <si>
    <t>Un detalle de otros activos corrientes   al 31 de diciembre de 20x2 y 20x1 es como sigue:</t>
  </si>
  <si>
    <t>Nota#  14 Cuentas por cobrar a largo plazo</t>
  </si>
  <si>
    <t>Un detalle de las partidas de cuentas por cobrar a largo plazo  al 31 de diciembre de 20x2 y 20x1 es como sigue:</t>
  </si>
  <si>
    <t xml:space="preserve">Nota#  15 Documentos por cobrar </t>
  </si>
  <si>
    <t>Un detalle de las partidas de documentos por cobrar a largo plazo  al 31 de diciembre de 20x2 y 20x1 es como sigue:</t>
  </si>
  <si>
    <t>Nombre de cuenta                                                                              X                      X</t>
  </si>
  <si>
    <t>Nota# 16 Inversiones a largo plazo</t>
  </si>
  <si>
    <t>Corresponden a (especificar el tipo de documento) en (especificar moneda) mantenido con una institución financiera (especificar si es local o internacional). Los mismo generan interés a una tasa que oscilan entre XX% y XX% anual, con vencimiento entre XX y XX días. Los ingresos por intereses recibidos durante los años terminados el 31 de diciembre de 20X2 y 20X1, ascienden a RD$XXX y RD$XXX, respectivamente, y se presentan como ingresos financieros en los Estados de Rendimientos Financieros de esos años que se acompañan.</t>
  </si>
  <si>
    <t xml:space="preserve">Nota# 17  Otros activos financieros </t>
  </si>
  <si>
    <t>Un detalle de las partidas de otros activos financieros  al 31 de diciembre de 20x2 y 20x1 es como sigue:</t>
  </si>
  <si>
    <t>Nota#18 Propiedad planta y equipo</t>
  </si>
  <si>
    <t>Terreno</t>
  </si>
  <si>
    <t>Infraestructura</t>
  </si>
  <si>
    <t>Edif. Y componente</t>
  </si>
  <si>
    <t>Maq. Y Equipos</t>
  </si>
  <si>
    <t>Equipo Transp y otros</t>
  </si>
  <si>
    <t>Contruciones en Proceso</t>
  </si>
  <si>
    <t>Total</t>
  </si>
  <si>
    <t>Costos de adquisición  (20X1)</t>
  </si>
  <si>
    <t>X</t>
  </si>
  <si>
    <t>Adiciones</t>
  </si>
  <si>
    <t>Retiros</t>
  </si>
  <si>
    <t>(x)</t>
  </si>
  <si>
    <t>otros</t>
  </si>
  <si>
    <t>Saldo al final del periodo</t>
  </si>
  <si>
    <t xml:space="preserve">Dep. Acum. al inicio del periodo  </t>
  </si>
  <si>
    <t>(X)</t>
  </si>
  <si>
    <t>Cargo del periodo</t>
  </si>
  <si>
    <t>Prop. planta y equipos neto (20x2)</t>
  </si>
  <si>
    <t>Nota#19 Activos intangibles</t>
  </si>
  <si>
    <t>Un detalle de los activos intangibles al 31 de diciembre de 20X2 y 20X1es como sigue:</t>
  </si>
  <si>
    <t>Nota# 20 Otros activos no  financieros</t>
  </si>
  <si>
    <t>Un detalle de otros activos no financieros   al 31 de diciembre de 20X2 y 20X1es como sigue:</t>
  </si>
  <si>
    <t>Amortización</t>
  </si>
  <si>
    <t>Un movimiento de la amortización de los activos no financieros es como sigue:</t>
  </si>
  <si>
    <t>Descripción                                                                                       20X2                  20X1</t>
  </si>
  <si>
    <t>Saldos al inicio del año                                                                         X                          X</t>
  </si>
  <si>
    <t xml:space="preserve">Nota # 21 Sobre Giro Bancario </t>
  </si>
  <si>
    <t>Un detalle del sobre giro bancario al 31 de diciembre de 20X2 y 20X1 es como sigue:</t>
  </si>
  <si>
    <t>Nota# 22 Cuentas por pagar a corto plazo</t>
  </si>
  <si>
    <t>Un detalle de las cuentas por pagar a corto plazo  al 31 de diciembre de 20X2 y 20X1 es como sigue:</t>
  </si>
  <si>
    <t>Nota# 23 Préstamo a corto plazo</t>
  </si>
  <si>
    <t>Un detalle de los préstamos  a corto plazo  al 31 de diciembre de 20X2 y 20X1 es como sigue:</t>
  </si>
  <si>
    <t>Nota# 24 Parte corriente de préstamo a largo plazo</t>
  </si>
  <si>
    <t>Un detalle de la parte corriente de  préstamos  a largo  plazo  al 31 de diciembre de 20X2 y 20X1 es como sigue:</t>
  </si>
  <si>
    <t>Nota# 25 Retenciones y acumulaciones por pagar</t>
  </si>
  <si>
    <t>Un detalle de las retenciones y acumulaciones por pagar   al 31 de diciembre de 20X2 y 20X1 es como sigue:</t>
  </si>
  <si>
    <t>Nota# 26 Provisiones a corto plazo</t>
  </si>
  <si>
    <t>Un detalle de las provisiones a corto plazo   al 31 de diciembre de 20X2 y 20X1 es como sigue:</t>
  </si>
  <si>
    <t>Nota# 27 Beneficios a empleados a corto plazo</t>
  </si>
  <si>
    <t>Un detalle de los beneficios a empleados a corto plazo   al 31 de diciembre de 20X2 y 20X1 es como sigue:</t>
  </si>
  <si>
    <t>Clasificación  o detalle                                                                      X                      X</t>
  </si>
  <si>
    <t xml:space="preserve">Nota# 28 Pensiones </t>
  </si>
  <si>
    <t>Un detalle de las pensiones   al 31 de diciembre de 20X2 y 20X1 es como sigue:</t>
  </si>
  <si>
    <t>Nota# 29 Otros pasivos corrientes</t>
  </si>
  <si>
    <t>Un detalle de otros pasivos corrientes   al 31 de diciembre de 20X2 y 20X1 es como sigue:</t>
  </si>
  <si>
    <t>Nota# 30 Cuentas por pagar largo plazo</t>
  </si>
  <si>
    <t>Un detalle de las cuentas por pagar a largo plazo   al 31 de diciembre de 20X2 y 20X1 es como sigue:</t>
  </si>
  <si>
    <t>Nota# 31Préstamos a largo plazo</t>
  </si>
  <si>
    <t>Un detalle de los préstamos a largo plazo   al 31 de diciembre de 20X2 y 20X1 es como sigue:</t>
  </si>
  <si>
    <t>Nota# 32 Instrumentos de Deuda</t>
  </si>
  <si>
    <t>Revelar en esta nota si dispone de informaciones como descripción del préstamo, tasa de interés, vigencia,  prestatario y el monto de los años sobre los que se informa.</t>
  </si>
  <si>
    <t>Nota# 33 Provisiones a largo plazo</t>
  </si>
  <si>
    <t>Un detalle de la cuenta de provisiones a largo plazo  diciembre de 20X2 y 20X1 es como sigue:</t>
  </si>
  <si>
    <t>Nota# 34 Beneficios a empleados largo plazo</t>
  </si>
  <si>
    <t>Un detalle de los beneficios a empleados a largo plazo al 31 de  diciembre de 20X2 y 20X1 es como sigue:</t>
  </si>
  <si>
    <t>Concepto                                                                                             X                      X</t>
  </si>
  <si>
    <t>Nota# 35 Otros pasivos no corrientes</t>
  </si>
  <si>
    <t>Un detalle de la cuenta  otros pasivos no corrientes al 31 de diciembre  de 20X2 y 20X1 es como sigue:</t>
  </si>
  <si>
    <t>Nota# 36  Activos Netos/Patrimonio</t>
  </si>
  <si>
    <t xml:space="preserve">Al 31 de diciembre  de 20X2 y 20X1, la composición del capital de la Institución es como sigue:  </t>
  </si>
  <si>
    <t>Nota# 37 Impuestos</t>
  </si>
  <si>
    <t>Un detalle de los ingresos por impuestos al 31 de diciembre de 20X2 y 20X1 es como sigue:</t>
  </si>
  <si>
    <t>Concepto o tipo de impuesto                                                            X                       X</t>
  </si>
  <si>
    <t>Nota# 38 Ingresos por transacciones con contraprestaciones</t>
  </si>
  <si>
    <t>Un detalle de los ingresos por transacciones con contraprestaciones al 31  de diciembre de 20X2 y 20X1 es como sigue:</t>
  </si>
  <si>
    <t>Concepto o tipo de transacción                                                        X                      X</t>
  </si>
  <si>
    <t xml:space="preserve">Nota# 39 Transferencia y donaciones </t>
  </si>
  <si>
    <t>Un detalle de los ingresos por transferencias y donaciones  al 31  de diciembre de 20X2 y 20X1 es como sigue:</t>
  </si>
  <si>
    <t>Concepto o tipo de transferencia                                                        X                      X</t>
  </si>
  <si>
    <t xml:space="preserve">Nota# 40 Recargos, multas y otros ingresos </t>
  </si>
  <si>
    <t>Un detalle del ingreso por los recargos, multas y otros ingresos   al 31 de diciembre de 20X2 y 20X1 es como sigue:</t>
  </si>
  <si>
    <t>Recargos                                                                                           X                      X</t>
  </si>
  <si>
    <t>Multas                                                                                               X                       X</t>
  </si>
  <si>
    <t>Concepto o tipo de los otros ingresos                                               X                       X</t>
  </si>
  <si>
    <t xml:space="preserve"> Nota # 41 Sueldos, Salarios y beneficios a empleados</t>
  </si>
  <si>
    <t>Un detalle de las cuentas sueldos, salarios, beneficios a empleados al 31 de diciembre 20X2 y 20X1 es como sigue:</t>
  </si>
  <si>
    <t>Descripción                                                                                       20X2              20X1</t>
  </si>
  <si>
    <t>Sueldos                                                                                                  X                    X</t>
  </si>
  <si>
    <t>Contribuciones a la Tesorería de la Seguridad Social                           X                    X</t>
  </si>
  <si>
    <t>Horas extras                                                                                           X                    X</t>
  </si>
  <si>
    <t>Compensación                                                                                         X                   X</t>
  </si>
  <si>
    <t>Transporte                                                                                               X                   X</t>
  </si>
  <si>
    <t>Regalía Pascual                                                                                       X                   X</t>
  </si>
  <si>
    <t>Bonificación                                                                                            X                   X</t>
  </si>
  <si>
    <t>Vacaciones                                                                                               X                  X</t>
  </si>
  <si>
    <t>El/la(nombre de la Institución) pagó sueldos y compensaciones al personal directivo, los cuales se definen como aquellos que ocupan la posición de directores y subdirectores en adelante, por aproximadamente RD$XXX y RD$XXXX respectivamente.</t>
  </si>
  <si>
    <t>Al 31 de diciembre de 20X2 y 20X1 el /la (Nombre de la Institución) mantenía XXX y XXX empleados respectivamente.</t>
  </si>
  <si>
    <t>Nota# 42 Subvenciones y otros pagos por transferencias</t>
  </si>
  <si>
    <t>Un detalle de la cuenta subvenciones y otros pagos por transferencia al 31 de diciembre de 20X2 y 20X1 es como sigue:</t>
  </si>
  <si>
    <t>Nombre de cuenta                                                                             X                      X</t>
  </si>
  <si>
    <t>Nota# 43 Suministro y materiales para consumo</t>
  </si>
  <si>
    <t>Un detalle de los gastos de suministro y materiales para consumo al  31 de diciembre de 20X2 y 20X1 es como sigue:</t>
  </si>
  <si>
    <t xml:space="preserve">Nota# 44 Gastos de depreciación y amortización </t>
  </si>
  <si>
    <t>Un detalle de los gastos de depreciación y amortización al  31 de diciembre de 20X2 y 20X1 es como sigue:</t>
  </si>
  <si>
    <t xml:space="preserve">Nota# 45 Deterioro al valor de la propiedad, planta y equipo </t>
  </si>
  <si>
    <t>Un detalle del  deterioro a; valor de la propiedad, planta y equipo  31 de diciembre de 20X2 y 20X1 es como sigue:</t>
  </si>
  <si>
    <t>Deterioro a propiedad                                                                       X                      X</t>
  </si>
  <si>
    <t>Deterioro a planta                                                                             X                       X</t>
  </si>
  <si>
    <t xml:space="preserve">Deterioro a equipo                                                                             X                      X </t>
  </si>
  <si>
    <t xml:space="preserve">Nota# 46 Otros gastos </t>
  </si>
  <si>
    <t>Un detalle de otros gastos  al  31 de diciembre de 20X2 y 20X1 es como sigue:</t>
  </si>
  <si>
    <t xml:space="preserve">Nota# 47 Gastos Financieros </t>
  </si>
  <si>
    <t>Un detalle de los gastos financieros   al  31 de diciembre de 20X2 y 20X1 es como sigue:</t>
  </si>
  <si>
    <t>Nota# 48 Compromisos y contingencias</t>
  </si>
  <si>
    <t>Compromisos</t>
  </si>
  <si>
    <t>Al 31 de diciembre de 20X2 y 20X1 la (nombre de la Institución) mantiene los siguientes compromisos con terceros:</t>
  </si>
  <si>
    <t>a)</t>
  </si>
  <si>
    <t>b)</t>
  </si>
  <si>
    <t xml:space="preserve">Contingencias </t>
  </si>
  <si>
    <t>Al 31 de diciembre de 20x2 y 20x1 la (nombre de la Institución) mantiene las siguientes contingencias:</t>
  </si>
  <si>
    <t>Un detalle del efectivo y equivalente de efectivo al 31 de diciembre de 20x2 y 20x1 es como sigue:</t>
  </si>
  <si>
    <t>Cuenta Receptora# Banreservas                                               X                        X</t>
  </si>
  <si>
    <t>Cuenta Genero y Salud# Banreservas                                      X                        X</t>
  </si>
  <si>
    <t>Cuenta Servicios Municipal# Banreservas                               X                        X</t>
  </si>
  <si>
    <t>Cuenta Inversión# Banreservas                                                 X                        X</t>
  </si>
  <si>
    <t>Cuenta de Personal# Banreservas                                              X                        X</t>
  </si>
  <si>
    <t>Cuenta de Regalía# Banreservas                                                X                        X</t>
  </si>
  <si>
    <t xml:space="preserve">                                                                                                        X                        X  </t>
  </si>
  <si>
    <t xml:space="preserve">Nombre de cuenta                                                                                X                    X  </t>
  </si>
  <si>
    <t xml:space="preserve">                                                                                                              X                    X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</si>
  <si>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X                      X   </t>
  </si>
  <si>
    <t>Deterioro de cuentas por cobrar                                                        (X)                   (X)</t>
  </si>
  <si>
    <t xml:space="preserve">                                                                                                            X                      X  </t>
  </si>
  <si>
    <t xml:space="preserve">                                                                                                           X                        X</t>
  </si>
  <si>
    <t xml:space="preserve">                                                                                                           X                       X</t>
  </si>
  <si>
    <t>Mob. Y equipo de ofic.</t>
  </si>
  <si>
    <t xml:space="preserve"> Descripción                                                                                   20x2                 20x1</t>
  </si>
  <si>
    <t>Amortización                                                                                     (X)                    (X)</t>
  </si>
  <si>
    <t xml:space="preserve">                                                                                                            X                       X</t>
  </si>
  <si>
    <t>Amortización del año                                                                            X                          X</t>
  </si>
  <si>
    <t xml:space="preserve">                                                                                                               X                          X</t>
  </si>
  <si>
    <t>Clasificación o detalle                                                                      X                       X</t>
  </si>
  <si>
    <t xml:space="preserve">                                                                                                          X                       X</t>
  </si>
  <si>
    <t>Concepto                                                                                             X                       X</t>
  </si>
  <si>
    <t>Concepto o tipo de transacción                                                        X                       X</t>
  </si>
  <si>
    <t xml:space="preserve">                                                                                                         X                       X</t>
  </si>
  <si>
    <t>Concepto o tipo de donaciones                                                           X                       X</t>
  </si>
  <si>
    <t>Otros                                                                                                         X                   X</t>
  </si>
  <si>
    <t xml:space="preserve">                                                                                                                  X                   X </t>
  </si>
  <si>
    <t>Nombre de cuenta                                                                             X                       X</t>
  </si>
  <si>
    <t>Deterioro otros activos (especificar)                                                 X                       X</t>
  </si>
  <si>
    <t>Nota #9 Porción corriente de documentos por cobrar</t>
  </si>
  <si>
    <t>Nota #7 Efectivo y equivalentes de efectivo.</t>
  </si>
  <si>
    <t>Equipo,Transp y otros</t>
  </si>
  <si>
    <t>Edif. Y comp.</t>
  </si>
  <si>
    <t>Mob. Y equ. de ofic.</t>
  </si>
  <si>
    <t>Const. En Proceso</t>
  </si>
  <si>
    <t>Superávit revaluación</t>
  </si>
  <si>
    <t>Otros</t>
  </si>
  <si>
    <t xml:space="preserve">Cuenta de Regalía# Banreservas                                              </t>
  </si>
  <si>
    <t xml:space="preserve">Cuenta Inversión# Banreservas                                               </t>
  </si>
  <si>
    <t xml:space="preserve">Cuenta de Personal# Banreservas                                            </t>
  </si>
  <si>
    <t xml:space="preserve">Nombre de cuenta                                                                               </t>
  </si>
  <si>
    <t xml:space="preserve">Nombre de cuenta                                                                              </t>
  </si>
  <si>
    <t xml:space="preserve">Nombre de cuenta                                                                             </t>
  </si>
  <si>
    <t xml:space="preserve">Deterioro de cuentas por cobrar                                                     </t>
  </si>
  <si>
    <t xml:space="preserve">Nombre de cuenta                                                                            </t>
  </si>
  <si>
    <t xml:space="preserve">Descripción                                                                                   </t>
  </si>
  <si>
    <t>20X2</t>
  </si>
  <si>
    <t>20X1</t>
  </si>
  <si>
    <t xml:space="preserve">Descripción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</si>
  <si>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</si>
  <si>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Descripción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</si>
  <si>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</si>
  <si>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Descripción                                                                                 </t>
  </si>
  <si>
    <t xml:space="preserve"> Descripción                                                                                  </t>
  </si>
  <si>
    <t xml:space="preserve"> Descripción                                                                                   </t>
  </si>
  <si>
    <t xml:space="preserve">                                                                                                            </t>
  </si>
  <si>
    <t xml:space="preserve">Descripción                                                                                       </t>
  </si>
  <si>
    <t xml:space="preserve">Saldos al inicio del año                                                                         </t>
  </si>
  <si>
    <t xml:space="preserve">Amortización del año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</si>
  <si>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</si>
  <si>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Clasificación  o detalle                                                                      </t>
  </si>
  <si>
    <t xml:space="preserve">Clasificación o detalle                                                                     </t>
  </si>
  <si>
    <t xml:space="preserve">                                                                                                         </t>
  </si>
  <si>
    <t xml:space="preserve">Concepto                                                                                             </t>
  </si>
  <si>
    <t xml:space="preserve">Concepto                                                                                            </t>
  </si>
  <si>
    <t xml:space="preserve">Concepto o tipo de impuesto                                                            </t>
  </si>
  <si>
    <t xml:space="preserve">Concepto o tipo de transferencia                                                        </t>
  </si>
  <si>
    <t xml:space="preserve">Concepto o tipo de donaciones                                                           </t>
  </si>
  <si>
    <t xml:space="preserve">Recargos                                                                                           </t>
  </si>
  <si>
    <t xml:space="preserve">Multas                                                                                               </t>
  </si>
  <si>
    <t xml:space="preserve">Concepto o tipo de los otros ingresos                                              </t>
  </si>
  <si>
    <t xml:space="preserve">Sueldos                                                                                                 </t>
  </si>
  <si>
    <t xml:space="preserve">Horas extras                                                                                           </t>
  </si>
  <si>
    <t xml:space="preserve">Regalía Pascual                                                                                       </t>
  </si>
  <si>
    <t xml:space="preserve">Bonificación                                                                                            </t>
  </si>
  <si>
    <t xml:space="preserve">Vacaciones                                                                                               </t>
  </si>
  <si>
    <t xml:space="preserve">                                                                                                                 </t>
  </si>
  <si>
    <t xml:space="preserve">Deterioro a propiedad                                                                       </t>
  </si>
  <si>
    <t xml:space="preserve">Deterioro a planta                                                                             </t>
  </si>
  <si>
    <t xml:space="preserve">Deterioro a equipo                                                                             </t>
  </si>
  <si>
    <t xml:space="preserve">Deterioro otros activos (especificar)                                                 </t>
  </si>
  <si>
    <t xml:space="preserve">Derecho de circulación vehículos de motor </t>
  </si>
  <si>
    <t xml:space="preserve">Solicitud arrendamiento de edificios municipales </t>
  </si>
  <si>
    <t xml:space="preserve">Expedición de tablillas vehículos de motor y de tracción animal-muscular </t>
  </si>
  <si>
    <t>Anuncios, muestras y carteles</t>
  </si>
  <si>
    <t>Rodaje y transporte de materiales</t>
  </si>
  <si>
    <t>Hoteles, moteles, aparta hosteles y establecimientos similares</t>
  </si>
  <si>
    <t>Certificación de animales</t>
  </si>
  <si>
    <t>Trapaso de solares y terrenos rurales</t>
  </si>
  <si>
    <t>Mercados movil (Chimi, hot dog, y otros)</t>
  </si>
  <si>
    <t>Autorización para poda y cortes de árboles</t>
  </si>
  <si>
    <t>Registro y organización de sindicatos</t>
  </si>
  <si>
    <t>Funcionamiento de car wash</t>
  </si>
  <si>
    <t>Parqueos</t>
  </si>
  <si>
    <t>Impuestos sobre tramitación de documentos</t>
  </si>
  <si>
    <t>Impuestos sobre registro de documentos</t>
  </si>
  <si>
    <t>Impuestos sobre lidias de gallo</t>
  </si>
  <si>
    <t>Impuestos sobre billares</t>
  </si>
  <si>
    <t xml:space="preserve">Impuesto sobre terrenos no urbanizados </t>
  </si>
  <si>
    <t xml:space="preserve">Impuesto sobre solares no edificados </t>
  </si>
  <si>
    <t xml:space="preserve">Impuesto sobre ventas condicionales de muebles </t>
  </si>
  <si>
    <t xml:space="preserve"> Contribuciones municipales </t>
  </si>
  <si>
    <t>Espectáculos públicos con o sin boletas de entrada</t>
  </si>
  <si>
    <t>Licencias de construcción</t>
  </si>
  <si>
    <t>Permisos de construcción pozos filtrantes</t>
  </si>
  <si>
    <t>Permiso para romper pavimento de la vía pública</t>
  </si>
  <si>
    <t>Instalación envasadora de gas y estaciones de combustibles</t>
  </si>
  <si>
    <t>Ocupación vía públicas para comercio informal</t>
  </si>
  <si>
    <t>Permiso a ocupar vía pública para material de construcción</t>
  </si>
  <si>
    <t>Permiso para usufructo de vía pública carga y descarga de mercancias</t>
  </si>
  <si>
    <t>Instalación de car wash</t>
  </si>
  <si>
    <t>Permiso para construcción y/o instalación de mercados</t>
  </si>
  <si>
    <t>Construcción de nichos, fosas y panteones</t>
  </si>
  <si>
    <t>Construcción de rampas con exceso de metro lineales</t>
  </si>
  <si>
    <t>Licencias para instalación telecomunicaciones</t>
  </si>
  <si>
    <t>Permiso para demolición de construcciones</t>
  </si>
  <si>
    <t>Permiso para operación de mercados</t>
  </si>
  <si>
    <t>Parada y terminal de autobuses</t>
  </si>
  <si>
    <t>Medicinas boticas populares</t>
  </si>
  <si>
    <t>Supermercado municipal</t>
  </si>
  <si>
    <t>Plantas ornamentales viveros municipal</t>
  </si>
  <si>
    <t>Ventas de desechos organicos, inorganicos, recicables y no recicables</t>
  </si>
  <si>
    <t>Articulos escuelas laborales</t>
  </si>
  <si>
    <t>Ataúdes</t>
  </si>
  <si>
    <t>Gacetas municipales</t>
  </si>
  <si>
    <t>Publicaciiones municipales</t>
  </si>
  <si>
    <t>Servicios de guarderia infantiles</t>
  </si>
  <si>
    <t>Uso de rampas</t>
  </si>
  <si>
    <t>Servicios de transporte municipal</t>
  </si>
  <si>
    <t>Tasa a la matanza de animales</t>
  </si>
  <si>
    <t>Instalación de tanques con material inflamable para uso residencial</t>
  </si>
  <si>
    <t>Pago mensura catastrales para enajecanción y arrendamiento de solares</t>
  </si>
  <si>
    <t>Tramitación de planos</t>
  </si>
  <si>
    <t>Servicios médicos y ambulancias</t>
  </si>
  <si>
    <t>Servicios funerarios</t>
  </si>
  <si>
    <t>Supervision y fiscalización de obras</t>
  </si>
  <si>
    <t>Limpiezas de solares yermos</t>
  </si>
  <si>
    <t>Inhumación y Exhumación</t>
  </si>
  <si>
    <t>Expedición de certificaciones</t>
  </si>
  <si>
    <t>Estudio de uso de suelo</t>
  </si>
  <si>
    <t>Garajes</t>
  </si>
  <si>
    <t>Certificaciones vida y constumbre</t>
  </si>
  <si>
    <t>Gruás y remolques</t>
  </si>
  <si>
    <t>Recolección de desechos sólidos</t>
  </si>
  <si>
    <t>Mantenimiento paseos comerciales</t>
  </si>
  <si>
    <t>Tasa por declaración tardia zona rural</t>
  </si>
  <si>
    <t>Tramitación solicitud de terrenos</t>
  </si>
  <si>
    <t>Tasa de terreno</t>
  </si>
  <si>
    <t>Servicios administrativos</t>
  </si>
  <si>
    <t>Compensación por derecho al uso del espacio público áereo (Empresa de telecomunicaciones)</t>
  </si>
  <si>
    <t>Parquimetros</t>
  </si>
  <si>
    <t>Franjas, rutas y permisos para transporte urbano</t>
  </si>
  <si>
    <t>Estacionamiento vía pública</t>
  </si>
  <si>
    <t>Registros de acto civiles</t>
  </si>
  <si>
    <t>Actos tralastivos hipotecarios ley 214</t>
  </si>
  <si>
    <t>Casetas fijas y moviles</t>
  </si>
  <si>
    <t>Arrendamientos de locales comerciales y casas</t>
  </si>
  <si>
    <t>Alquileres de equipo pesados</t>
  </si>
  <si>
    <t>Arrendamientos locales y casetas a buhoneros</t>
  </si>
  <si>
    <t>Arrendamientos Plazas</t>
  </si>
  <si>
    <t>Arrendamientos de sanitarios moviles</t>
  </si>
  <si>
    <t>arrendamientos de mercados y hospedajes</t>
  </si>
  <si>
    <t>Arrendamientos de gallera</t>
  </si>
  <si>
    <t>Arrendamiento de nichos en cementerio</t>
  </si>
  <si>
    <t>Arrendamiento de cafeteria</t>
  </si>
  <si>
    <t>Arrendamientos para corrales de animales</t>
  </si>
  <si>
    <t>Arrendamientos de balnearios</t>
  </si>
  <si>
    <t>Arrendamientos de fabrica de block</t>
  </si>
  <si>
    <t>Arrendamientos de cine</t>
  </si>
  <si>
    <t>Matanza y expendio de carnes</t>
  </si>
  <si>
    <t>Alquileres o arrendamiento de locales proventos</t>
  </si>
  <si>
    <t>Tardanzas por pagos de arrendamientos (10% por mora)</t>
  </si>
  <si>
    <t>Alquileres o arrendamientos mineros</t>
  </si>
  <si>
    <t>Donaciones del Sector Privado Interno</t>
  </si>
  <si>
    <t>Donaciones del Sector Privado Externo</t>
  </si>
  <si>
    <t>Transferencias Corrientes de Ley</t>
  </si>
  <si>
    <t>Transferencias de Capital de Ley.</t>
  </si>
  <si>
    <t>Intereses percibidos por mercados internos</t>
  </si>
  <si>
    <t>Intereses percibidos por mercados externo</t>
  </si>
  <si>
    <t>Permiso para explotar yacimientos mineros</t>
  </si>
  <si>
    <t>Por concessiones</t>
  </si>
  <si>
    <t>Pagos tardios recolección de desechos sólidos</t>
  </si>
  <si>
    <t>pago tardio remates proventos</t>
  </si>
  <si>
    <t>Multas administrativas</t>
  </si>
  <si>
    <t>Multas por construcción ilegal</t>
  </si>
  <si>
    <t>Multa por tirada de escombro y desechos en la vía públicas</t>
  </si>
  <si>
    <t>Multas judiciales</t>
  </si>
  <si>
    <t>Multas por incautación</t>
  </si>
  <si>
    <t xml:space="preserve">Ventas por objetos de valor </t>
  </si>
  <si>
    <t>Metales y piedras preciosas</t>
  </si>
  <si>
    <t>Antiguedades. Bienes artisticos, y otros objetos de artes</t>
  </si>
  <si>
    <t>Otros objetos de valor</t>
  </si>
  <si>
    <t>ventas de terrenos en cementerios</t>
  </si>
  <si>
    <t>Otros impuesto diversos</t>
  </si>
  <si>
    <t xml:space="preserve">Uso de aparatos reproductores de música diversos </t>
  </si>
  <si>
    <t>Sueldos fijos</t>
  </si>
  <si>
    <t>Sueldos al personal contratado o igualado</t>
  </si>
  <si>
    <t>Sueldos de personal nominal</t>
  </si>
  <si>
    <t>Suplencias</t>
  </si>
  <si>
    <t>Sueldos al personal por servicios especial</t>
  </si>
  <si>
    <t>Sueldos al personal nominal en periodo probatorio</t>
  </si>
  <si>
    <t>Jornales</t>
  </si>
  <si>
    <t>Sobre jornales</t>
  </si>
  <si>
    <t>Sueldos al personal fijo en tramite de pensiones</t>
  </si>
  <si>
    <t>Sueldo anual No.- 13</t>
  </si>
  <si>
    <t>Prestaciones económicas</t>
  </si>
  <si>
    <t>Pago de porcentaje por desvinculación de cargo</t>
  </si>
  <si>
    <t xml:space="preserve">Preéstación laboral por desvinculación </t>
  </si>
  <si>
    <t>Proporción de vacaciones no disfrutadas</t>
  </si>
  <si>
    <t>Vacaciones</t>
  </si>
  <si>
    <t>Compensación por gastos de alimentación</t>
  </si>
  <si>
    <t>Compensación por horas extraordinarias</t>
  </si>
  <si>
    <t>Bono por desempeño</t>
  </si>
  <si>
    <t>Dietas dentro del país</t>
  </si>
  <si>
    <t>Dietas en el exterior</t>
  </si>
  <si>
    <t>Gastos de representación dentro del país</t>
  </si>
  <si>
    <t>Gastos de representación fuera del país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</si>
  <si>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</si>
  <si>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</si>
  <si>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</si>
  <si>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</si>
  <si>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Pensiones</t>
  </si>
  <si>
    <t>Jubilaciones</t>
  </si>
  <si>
    <t>Indemnización laboral</t>
  </si>
  <si>
    <t>Ayudas y donaciones programadas a hogares y personas</t>
  </si>
  <si>
    <t>Ayudas y donaciones ocasionales a hogares y personas</t>
  </si>
  <si>
    <t>Becas nacionales</t>
  </si>
  <si>
    <t>Subsiduos para viviendas económicas</t>
  </si>
  <si>
    <t>Transferencias corrientes asociaciones sin fines de lucro</t>
  </si>
  <si>
    <t>Transferencias corrientes a gobierno centrales municipales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</si>
  <si>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</si>
  <si>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</si>
  <si>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</si>
  <si>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</si>
  <si>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</si>
  <si>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Calzados</t>
  </si>
  <si>
    <t>Productos de Papel. Cartón e impresos</t>
  </si>
  <si>
    <t>Papel de escritorio</t>
  </si>
  <si>
    <t>Libros, revistas y periodicos</t>
  </si>
  <si>
    <t>Textos de enseñanza</t>
  </si>
  <si>
    <t>Especies timbradas</t>
  </si>
  <si>
    <t>Productos medicinales</t>
  </si>
  <si>
    <t>Productos veterinarios</t>
  </si>
  <si>
    <t>Articulos de cuero</t>
  </si>
  <si>
    <t>Llantas y Neumáticos</t>
  </si>
  <si>
    <t>Articulos de caucho</t>
  </si>
  <si>
    <t>Articulos de plásticos</t>
  </si>
  <si>
    <t>Productos de Cemento</t>
  </si>
  <si>
    <t>Productos de cal</t>
  </si>
  <si>
    <t>Productos  de yeso y arcillas</t>
  </si>
  <si>
    <t>Productos  de vidrio</t>
  </si>
  <si>
    <t>Productos  de loza</t>
  </si>
  <si>
    <t>Prodcutos de porcelana</t>
  </si>
  <si>
    <t>Herramientas menores</t>
  </si>
  <si>
    <t>Productos de hojalata</t>
  </si>
  <si>
    <t>Accesorio de metal</t>
  </si>
  <si>
    <t>Productos minerales</t>
  </si>
  <si>
    <t>Gasolina</t>
  </si>
  <si>
    <t>Gasoil</t>
  </si>
  <si>
    <t>Keroseno</t>
  </si>
  <si>
    <t>Gas GLP</t>
  </si>
  <si>
    <t>Aceites y grasas</t>
  </si>
  <si>
    <t>Lubricantes</t>
  </si>
  <si>
    <t>Gas natural</t>
  </si>
  <si>
    <t>Abonos y fertilizantes</t>
  </si>
  <si>
    <t>Insecticidas, fumigantes y otros</t>
  </si>
  <si>
    <t>Pinturas, lacas, barnices, diluyentes y absorventes para pinturas</t>
  </si>
  <si>
    <t>Material para limpieza</t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</si>
  <si>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de escritorios, oficina informática y enseñanza</t>
    </r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</si>
  <si>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menores quirurgicos</t>
    </r>
  </si>
  <si>
    <t>Útiles destinados actividades deportivas y recreativas</t>
  </si>
  <si>
    <t>Útiles de cocina y comedor</t>
  </si>
  <si>
    <t>Productos eléctricos y afines</t>
  </si>
  <si>
    <t>Otros respuestos y accesorios menores</t>
  </si>
  <si>
    <t xml:space="preserve">Descripción                                                                                </t>
  </si>
  <si>
    <t>Depreciación de Infraestructura</t>
  </si>
  <si>
    <t>Depreciación de edificaciones y componentes</t>
  </si>
  <si>
    <t>Depreciación de Mobiliarios, equipo de oficina y cómputos</t>
  </si>
  <si>
    <t>Depreciación equipos de transporte.</t>
  </si>
  <si>
    <t>Servicio de teléfono de larga distancia</t>
  </si>
  <si>
    <t>Teléfono local</t>
  </si>
  <si>
    <t>Servicio de internet y televisión por cable</t>
  </si>
  <si>
    <t>Energía eléctrica</t>
  </si>
  <si>
    <t>Agua</t>
  </si>
  <si>
    <t>Recoleción de residuos sólidos</t>
  </si>
  <si>
    <t>Publicidad y propaganda</t>
  </si>
  <si>
    <t>Impresión y encuadernación</t>
  </si>
  <si>
    <t>Viáticos dentro y fuera del país</t>
  </si>
  <si>
    <t>Pasaje</t>
  </si>
  <si>
    <t>Fletes</t>
  </si>
  <si>
    <t>Almacenajes</t>
  </si>
  <si>
    <t>Peaje</t>
  </si>
  <si>
    <t>Alquileres y rentas de edificio y locales</t>
  </si>
  <si>
    <t>Alquileres de equipo de producción</t>
  </si>
  <si>
    <t>Alquiler de equipo educacional</t>
  </si>
  <si>
    <t>Alquiler equipo de computación</t>
  </si>
  <si>
    <t>Alquiler equipo de comunicación</t>
  </si>
  <si>
    <t>Alquiler de equipo de oficina y muebles</t>
  </si>
  <si>
    <t>Alquiler de equipo sanitarios y laboratorios</t>
  </si>
  <si>
    <t>Alquiler de equipo de transporte, traccion y elevación</t>
  </si>
  <si>
    <t>Alquiler de tierra</t>
  </si>
  <si>
    <t>Alquiler de terrenos</t>
  </si>
  <si>
    <t>Alquileres de equipo de construcción y movimiento de tierras</t>
  </si>
  <si>
    <t>Seguros de bienes muebles</t>
  </si>
  <si>
    <t>Seguros  de personas</t>
  </si>
  <si>
    <t>Obras menores en edificaciones</t>
  </si>
  <si>
    <t>Serviciios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</si>
  <si>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</si>
  <si>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</si>
  <si>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</si>
  <si>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</si>
  <si>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fines de higienes y embellecimiento</t>
  </si>
  <si>
    <t>Mantenimientos de reparación de maquinarias y equipos</t>
  </si>
  <si>
    <t>Gastos judiciales</t>
  </si>
  <si>
    <t>Servicios sanitarios y veterinarios</t>
  </si>
  <si>
    <t>Servicios funerarios y gastos conexos</t>
  </si>
  <si>
    <t>Fumigación</t>
  </si>
  <si>
    <t>Lavanderia</t>
  </si>
  <si>
    <t>Higiene</t>
  </si>
  <si>
    <t>Eventos generales</t>
  </si>
  <si>
    <t>Festividades</t>
  </si>
  <si>
    <t>Actuaciones artisticas</t>
  </si>
  <si>
    <t>Servicios técnicos y profesionales</t>
  </si>
  <si>
    <t>Comisiones bancarias</t>
  </si>
  <si>
    <t>Intereses sobre préstamos</t>
  </si>
  <si>
    <t>Un detalle del efectivo y equivalente de efectivo al 30 de junio de 2023 y 2022 es como sigue:</t>
  </si>
  <si>
    <t>Del ejercicio terminado al 30 Junio de 2023  y 2022</t>
  </si>
  <si>
    <t>Al 30 de Junio de 2023 y 2022</t>
  </si>
  <si>
    <t>Del ejercicio terminado al 30 de junio de 2023 y 2022</t>
  </si>
  <si>
    <t>Cuenta por cobrar a corto plazo (Notas 8)</t>
  </si>
  <si>
    <t>Inventarios (Nota 9)</t>
  </si>
  <si>
    <t>Propiedad, planta y equipo neto (Nota 10)</t>
  </si>
  <si>
    <t>Cuentas por pagar a corto plazo (Nota 11)</t>
  </si>
  <si>
    <t>Retenciones y acumulaciones por pagar (Nota 12)</t>
  </si>
  <si>
    <t>Saldo al 30 de Junio de 2023</t>
  </si>
  <si>
    <t>Otros pagos (Servicios no Personales)</t>
  </si>
  <si>
    <t>Flujos de Salida de Efectivo</t>
  </si>
  <si>
    <t>Bien en Uso</t>
  </si>
  <si>
    <t>Durante el ejercicio Terminado el 30 de junio de 2023</t>
  </si>
  <si>
    <t>Caja Chica</t>
  </si>
  <si>
    <t>Cuenta Unica del Tesoro</t>
  </si>
  <si>
    <t>Banco de Reservas (Cta.no.030-500010-1)</t>
  </si>
  <si>
    <t>Nota #8  Cuentas por cobrar a corto plazo</t>
  </si>
  <si>
    <t>Un detalle de las cuentas por cobrar al 30 de junio de 2023 y 2022 es como sigue:</t>
  </si>
  <si>
    <t>Consorcio Azucarero de Empresa Ind. Caei</t>
  </si>
  <si>
    <t>Consorcio Azucarero Central</t>
  </si>
  <si>
    <t>Un detalle de las partidas de inventario al 30 de junio de 2023 y 2022 es como sigue:</t>
  </si>
  <si>
    <t>Nota #9 Inventarios</t>
  </si>
  <si>
    <t>Materiales de Limpieza</t>
  </si>
  <si>
    <t>Utiles de Escritorio, Oficina</t>
  </si>
  <si>
    <t>Nota#10 Propiedad planta y equipo</t>
  </si>
  <si>
    <t>Un detalle de las cuentas por pagar a corto plazo  al 30 de junio de 2023 y 2022 es como sigue:</t>
  </si>
  <si>
    <t>Compañía Dominicana de Telefonos</t>
  </si>
  <si>
    <t>Edesur Dominicana S.A</t>
  </si>
  <si>
    <t>Centro Cuenta Nacional</t>
  </si>
  <si>
    <t>Alcaldia del Distrito Nacional</t>
  </si>
  <si>
    <t>Caasd</t>
  </si>
  <si>
    <t>Tropigas Dominicana</t>
  </si>
  <si>
    <t>Jardin Ilusiones SRL</t>
  </si>
  <si>
    <t>Marijoe SRL</t>
  </si>
  <si>
    <t>La Colonial S.A</t>
  </si>
  <si>
    <t>Agua Planeta Azul</t>
  </si>
  <si>
    <t>STPG Service SRL</t>
  </si>
  <si>
    <t>We Are Desingners By Edvi SRL</t>
  </si>
  <si>
    <t>K  Y  M Destino Universales</t>
  </si>
  <si>
    <t>Margarita Villanueva Molina</t>
  </si>
  <si>
    <t>Luyen Comercial</t>
  </si>
  <si>
    <t>TP Comercial</t>
  </si>
  <si>
    <t>Nota# 11 Cuentas por pagar a corto plazo</t>
  </si>
  <si>
    <t>Nota# 12 Retenciones y acumulaciones por pagar</t>
  </si>
  <si>
    <t>Retenciones a Proveedores (IR-17)</t>
  </si>
  <si>
    <t>Retenciones a Asalariados  (IR-3)</t>
  </si>
  <si>
    <t>Nota# 13  Activos Netos/Patrimonio</t>
  </si>
  <si>
    <t xml:space="preserve">Al 30 de JUNIO  de 2023 y 2022, la composición del capital de la Institución es como sigue:  </t>
  </si>
  <si>
    <t>Resultado Positivos (Ahorro)Negativo (Desahorro)</t>
  </si>
  <si>
    <t>Resultado Acumulados</t>
  </si>
  <si>
    <t>Un detalle de los ingresos por transferencias y donaciones  al 30  de junio de 2023 y 2022 es como sigue:</t>
  </si>
  <si>
    <t xml:space="preserve">Nota# 14 Transferencia y donaciones </t>
  </si>
  <si>
    <t>Un detalle de los ingresos por transacciones con contraprestaciones al 30  de junio de 2023 y 2022 es como sigue:</t>
  </si>
  <si>
    <t xml:space="preserve"> Nota # 15 Sueldos, Salarios y beneficios a empleados</t>
  </si>
  <si>
    <t>Activos Netos/Patrimonio (Notas 13 )</t>
  </si>
  <si>
    <t>Ingresos (Notas 14 )</t>
  </si>
  <si>
    <t>Un detalle de las cuentas sueldos, salarios, beneficios a empleados al 30 de junio 2023 y 2022 es como sigue:</t>
  </si>
  <si>
    <t xml:space="preserve">Compensacion Prima de Transporte                                                                                               </t>
  </si>
  <si>
    <t>Incentivos Por Rendimientos</t>
  </si>
  <si>
    <t>Prestaciones Laborales</t>
  </si>
  <si>
    <t>Bono Escolar</t>
  </si>
  <si>
    <t>Seguros Personas</t>
  </si>
  <si>
    <t>Aliemntos y Bebidas Para Personas</t>
  </si>
  <si>
    <t xml:space="preserve">Compensación   Seguridad                                                                       </t>
  </si>
  <si>
    <t>Tramite de Pension</t>
  </si>
  <si>
    <t>Costos de adquisición  (2022)</t>
  </si>
  <si>
    <t>Prop. planta y equipos neto (2023)</t>
  </si>
  <si>
    <t>Constribucion al seguro de pensiones</t>
  </si>
  <si>
    <t>Riesgo Laboral</t>
  </si>
  <si>
    <t>Constribucion al seguro de salud</t>
  </si>
  <si>
    <t>El/la(Instituto Azucarero Dominicano) pagó sueldos y compensaciones al personal directivo, los cuales se definen como aquellos que ocupan la posición de directores y subdirectores en adelante, por aproximadamente RD$XXX y RD$XXXX respectivamente.</t>
  </si>
  <si>
    <t>Nota# 16 Subvenciones y otros pagos por transferencias</t>
  </si>
  <si>
    <t>Un detalle de la cuenta subvenciones y otros pagos por transferencia al 30 de junio de 2023 y 2022 es como sigue:</t>
  </si>
  <si>
    <t>Asociacion de Servidores Publicos</t>
  </si>
  <si>
    <t>Nota# 17 Suministro y materiales para consumo</t>
  </si>
  <si>
    <t>Productos Forestales</t>
  </si>
  <si>
    <t>Combustible,Lubricantes</t>
  </si>
  <si>
    <t>Productos Lozas</t>
  </si>
  <si>
    <t>Llantas Y Neumaticos</t>
  </si>
  <si>
    <t>Productos de Medicinas</t>
  </si>
  <si>
    <t>Productos de Metal</t>
  </si>
  <si>
    <t>Material Para Limpieza</t>
  </si>
  <si>
    <t>Utiles de Escritorio,Oficina e Informatica</t>
  </si>
  <si>
    <t>Productos Electricos y Afines</t>
  </si>
  <si>
    <t>Productos y Utiles Varios</t>
  </si>
  <si>
    <t>Productos de Papel</t>
  </si>
  <si>
    <t>Utiles de Cocina</t>
  </si>
  <si>
    <t>Utiles Medicos</t>
  </si>
  <si>
    <t>Productos Agroforesta</t>
  </si>
  <si>
    <t>Acabados Textiles</t>
  </si>
  <si>
    <t>Cemento</t>
  </si>
  <si>
    <t>Productos Defensa</t>
  </si>
  <si>
    <t xml:space="preserve">Nota# 18 Gastos de depreciación y amortización </t>
  </si>
  <si>
    <t>Un detalle de los gastos de depreciación y amortización al  30 de Junio de 2023 y 2022 es como sigue:</t>
  </si>
  <si>
    <t>Depreciacion Propiedad Planta y Equipo</t>
  </si>
  <si>
    <t>Depreciacion Edificio</t>
  </si>
  <si>
    <t xml:space="preserve">Nota# 19 Deterioro al valor de la propiedad, planta y equipo </t>
  </si>
  <si>
    <t>Un detalle del  deterioro a; valor de la propiedad, planta y equipo  30 de Junio de 2023 y 2022 es como sigue:</t>
  </si>
  <si>
    <t xml:space="preserve">Nota# 19 Otros gastos </t>
  </si>
  <si>
    <t>Un detalle de otros gastos  al  30 de Junio de 2023 y 2022 es como sigue:</t>
  </si>
  <si>
    <t>Telefono Local</t>
  </si>
  <si>
    <t>Seguro de Personas</t>
  </si>
  <si>
    <t>Energia Electrica</t>
  </si>
  <si>
    <t>Recoleccion, Residuos Solidos</t>
  </si>
  <si>
    <t>Publicidad</t>
  </si>
  <si>
    <t>Impresión y Encuadernacion</t>
  </si>
  <si>
    <t>Viaticos Fuera del Pais</t>
  </si>
  <si>
    <t>Viaticos dentro del Pais</t>
  </si>
  <si>
    <t>Pasajes</t>
  </si>
  <si>
    <t>Seguros de Bienes Muebles</t>
  </si>
  <si>
    <t>Alquiler</t>
  </si>
  <si>
    <t>Otros Servicios no Personales</t>
  </si>
  <si>
    <t>Equipos Electricos</t>
  </si>
  <si>
    <t>Dieta Y Gastos</t>
  </si>
  <si>
    <t>Reparacion de Obras Menores</t>
  </si>
  <si>
    <t>Mant. Y Inst. Electrica</t>
  </si>
  <si>
    <t>Mant.Y Rep. Muebles</t>
  </si>
  <si>
    <t>Mant. Y Eq. Tec</t>
  </si>
  <si>
    <t>Mant. Eq. Transporte</t>
  </si>
  <si>
    <t>Instalaciones Temporales</t>
  </si>
  <si>
    <t>Otros Servicios</t>
  </si>
  <si>
    <t>Comision Bancaria</t>
  </si>
  <si>
    <t>Gastos Juridicos</t>
  </si>
  <si>
    <t>Fumigacion</t>
  </si>
  <si>
    <t>Limpieza e Higiene</t>
  </si>
  <si>
    <t>Eventos</t>
  </si>
  <si>
    <t>Actuaciones Artistica</t>
  </si>
  <si>
    <t>Servicios Juridicos</t>
  </si>
  <si>
    <t>Capacitacion</t>
  </si>
  <si>
    <t>Licencias Informaticas</t>
  </si>
  <si>
    <t xml:space="preserve">Nota# 20 Gastos Financieros </t>
  </si>
  <si>
    <t>Un detalle de los gastos financieros   al  30 de Junio de 2023 y 2022 es como sigue:</t>
  </si>
  <si>
    <t>Gastos (Notas 15,16,17 Y 18)</t>
  </si>
  <si>
    <t>Transferencias Administracion Central</t>
  </si>
  <si>
    <t>Transferencia Sector Privado</t>
  </si>
  <si>
    <t>Buiteco</t>
  </si>
  <si>
    <t>Sunix Petroleum</t>
  </si>
  <si>
    <t>Total Egresos</t>
  </si>
  <si>
    <t>inventario inicial</t>
  </si>
  <si>
    <t>Ojo</t>
  </si>
  <si>
    <t xml:space="preserve">mas adiciones de suministros </t>
  </si>
  <si>
    <t>menos gatsos des suministros</t>
  </si>
  <si>
    <t>Ingesos por transacciones con contraprestacion</t>
  </si>
  <si>
    <t>Nota# 14 Ingresos</t>
  </si>
  <si>
    <t>Ingresos Por transacciones con contraprestacion</t>
  </si>
  <si>
    <t>Transferencia y Donaciones</t>
  </si>
  <si>
    <t xml:space="preserve">Otros cobros </t>
  </si>
  <si>
    <t>Un detalle de las retenciones y acumulaciones por pagar al 30 de junio de 2023 y 2022 es como sigue:</t>
  </si>
  <si>
    <t>Un detalle de los gastos de suministro y materiales para consumo al  30 de Junio de 2023 y 2022 es como sigue:</t>
  </si>
  <si>
    <t>Saldo al 31 de diciembre 2022</t>
  </si>
  <si>
    <t>Saldo al 30 de Junio de 2022</t>
  </si>
  <si>
    <t>Saldo al 31 de diciembre de 2021</t>
  </si>
  <si>
    <t>Maximo Perez Perez</t>
  </si>
  <si>
    <t xml:space="preserve">                Miguel Antonio Cabrera Valdez</t>
  </si>
  <si>
    <t xml:space="preserve"> Miguel Antonio Cabrera Valdez</t>
  </si>
  <si>
    <t xml:space="preserve">        Miguel Antonio Cabrera Valdez</t>
  </si>
  <si>
    <t>INAZUCAR</t>
  </si>
  <si>
    <t>INSTITUTO AZUCARERO DOMINICANO (INAZUCAR)</t>
  </si>
  <si>
    <t xml:space="preserve">                         Miguel Antonio Cabrera Valdez</t>
  </si>
  <si>
    <t>Notas a los Estados Financieros</t>
  </si>
  <si>
    <t xml:space="preserve">       Jhonny Lorenzo Alcantara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</si>
</sst>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##0.0;###0.0"/>
    <numFmt numFmtId="167" formatCode="###0;###0"/>
    <numFmt numFmtId="168" formatCode="_-* #.##0.00\ _€_-;\-* #.##0.00\ _€_-;_-* &quot;-&quot;??\ _€_-;_-@_-"/>
  </numFmts>
  <fonts count="2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8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2" fillId="0" borderId="0" xfId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1" fontId="3" fillId="0" borderId="0" xfId="1" applyNumberFormat="1" applyFont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9" fontId="11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165" fontId="15" fillId="0" borderId="0" xfId="1" applyFont="1"/>
    <xf numFmtId="0" fontId="15" fillId="0" borderId="0" xfId="0" applyFont="1" applyAlignment="1">
      <alignment horizontal="right"/>
    </xf>
    <xf numFmtId="165" fontId="15" fillId="0" borderId="0" xfId="1" applyFont="1" applyAlignment="1">
      <alignment horizontal="right"/>
    </xf>
    <xf numFmtId="0" fontId="15" fillId="0" borderId="1" xfId="0" applyFont="1" applyBorder="1" applyAlignment="1">
      <alignment horizontal="right"/>
    </xf>
    <xf numFmtId="168" fontId="0" fillId="0" borderId="0" xfId="0" applyNumberFormat="1"/>
    <xf numFmtId="0" fontId="0" fillId="0" borderId="0" xfId="0" applyAlignment="1">
      <alignment readingOrder="1"/>
    </xf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15" fillId="0" borderId="0" xfId="0" applyFont="1" applyAlignment="1">
      <alignment readingOrder="1"/>
    </xf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165" fontId="3" fillId="0" borderId="0" xfId="1" applyFont="1" applyAlignment="1">
      <alignment horizontal="center" vertical="center" wrapText="1"/>
    </xf>
    <xf numFmtId="165" fontId="4" fillId="0" borderId="0" xfId="1" applyFont="1" applyAlignment="1">
      <alignment horizontal="center" vertical="center" wrapText="1"/>
    </xf>
    <xf numFmtId="165" fontId="3" fillId="0" borderId="2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165" fontId="4" fillId="0" borderId="4" xfId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Alignment="1">
      <alignment horizontal="center" vertical="center"/>
    </xf>
    <xf numFmtId="165" fontId="4" fillId="0" borderId="4" xfId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43" fontId="2" fillId="0" borderId="0" xfId="0" applyNumberFormat="1" applyFont="1"/>
    <xf numFmtId="165" fontId="4" fillId="0" borderId="2" xfId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/>
    </xf>
    <xf numFmtId="165" fontId="15" fillId="0" borderId="0" xfId="0" applyNumberFormat="1" applyFont="1"/>
    <xf numFmtId="165" fontId="0" fillId="0" borderId="0" xfId="1" applyFont="1"/>
    <xf numFmtId="165" fontId="0" fillId="0" borderId="0" xfId="0" applyNumberFormat="1"/>
    <xf numFmtId="43" fontId="0" fillId="0" borderId="0" xfId="0" applyNumberFormat="1"/>
    <xf numFmtId="43" fontId="15" fillId="0" borderId="0" xfId="0" applyNumberFormat="1" applyFont="1"/>
    <xf numFmtId="165" fontId="11" fillId="0" borderId="0" xfId="1" applyFont="1" applyAlignment="1">
      <alignment horizontal="center" vertical="top" wrapText="1"/>
    </xf>
    <xf numFmtId="165" fontId="12" fillId="0" borderId="0" xfId="1" applyFont="1" applyAlignment="1">
      <alignment horizontal="center" vertical="top" wrapText="1"/>
    </xf>
    <xf numFmtId="43" fontId="11" fillId="0" borderId="0" xfId="0" applyNumberFormat="1" applyFont="1" applyAlignment="1">
      <alignment horizontal="center" vertical="center" wrapText="1"/>
    </xf>
    <xf numFmtId="165" fontId="11" fillId="0" borderId="0" xfId="1" applyFont="1" applyAlignment="1">
      <alignment horizontal="center" vertical="center" wrapText="1"/>
    </xf>
    <xf numFmtId="43" fontId="12" fillId="0" borderId="0" xfId="0" applyNumberFormat="1" applyFont="1" applyAlignment="1">
      <alignment horizontal="center" vertical="top" wrapText="1"/>
    </xf>
    <xf numFmtId="43" fontId="8" fillId="0" borderId="0" xfId="0" applyNumberFormat="1" applyFont="1"/>
    <xf numFmtId="43" fontId="3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left" vertical="center" wrapText="1" indent="8"/>
    </xf>
    <xf numFmtId="164" fontId="2" fillId="0" borderId="0" xfId="0" applyNumberFormat="1" applyFont="1"/>
    <xf numFmtId="4" fontId="4" fillId="0" borderId="2" xfId="0" applyNumberFormat="1" applyFont="1" applyBorder="1" applyAlignment="1">
      <alignment horizontal="left" vertical="center" wrapText="1" indent="8"/>
    </xf>
    <xf numFmtId="165" fontId="19" fillId="0" borderId="0" xfId="1" applyFont="1" applyAlignment="1">
      <alignment horizontal="center" vertical="top" wrapText="1"/>
    </xf>
    <xf numFmtId="165" fontId="14" fillId="0" borderId="0" xfId="0" applyNumberFormat="1" applyFont="1"/>
    <xf numFmtId="0" fontId="0" fillId="2" borderId="0" xfId="0" applyFill="1"/>
    <xf numFmtId="165" fontId="19" fillId="0" borderId="0" xfId="1" applyFont="1" applyAlignment="1">
      <alignment horizontal="center" vertical="center" wrapText="1"/>
    </xf>
    <xf numFmtId="1" fontId="19" fillId="0" borderId="0" xfId="1" applyNumberFormat="1" applyFont="1" applyAlignment="1">
      <alignment horizontal="center" vertical="center" wrapText="1"/>
    </xf>
    <xf numFmtId="165" fontId="19" fillId="0" borderId="2" xfId="1" applyFont="1" applyBorder="1" applyAlignment="1">
      <alignment horizontal="center" vertical="center" wrapText="1"/>
    </xf>
    <xf numFmtId="165" fontId="1" fillId="0" borderId="0" xfId="1" applyFont="1"/>
    <xf numFmtId="4" fontId="0" fillId="0" borderId="0" xfId="0" applyNumberFormat="1"/>
    <xf numFmtId="0" fontId="2" fillId="0" borderId="7" xfId="0" applyFont="1" applyBorder="1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 indent="2"/>
    </xf>
    <xf numFmtId="0" fontId="8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4" fillId="0" borderId="0" xfId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167" fontId="10" fillId="0" borderId="0" xfId="0" applyNumberFormat="1" applyFont="1" applyAlignment="1">
      <alignment horizontal="left" vertical="top" wrapText="1"/>
    </xf>
    <xf numFmtId="43" fontId="21" fillId="0" borderId="0" xfId="0" applyNumberFormat="1" applyFont="1"/>
    <xf numFmtId="166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65" fontId="21" fillId="0" borderId="0" xfId="1" applyFont="1"/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165" fontId="2" fillId="0" borderId="0" xfId="1" applyFont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65" fontId="8" fillId="0" borderId="0" xfId="0" applyNumberFormat="1" applyFont="1"/>
    <xf numFmtId="165" fontId="8" fillId="0" borderId="1" xfId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4" fontId="2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165" fontId="15" fillId="0" borderId="0" xfId="1" applyFont="1" applyFill="1" applyAlignment="1"/>
    <xf numFmtId="165" fontId="14" fillId="0" borderId="0" xfId="1" applyFont="1" applyFill="1"/>
    <xf numFmtId="165" fontId="15" fillId="0" borderId="0" xfId="1" applyFont="1" applyFill="1"/>
    <xf numFmtId="0" fontId="14" fillId="0" borderId="0" xfId="0" applyFont="1" applyAlignment="1">
      <alignment wrapText="1"/>
    </xf>
    <xf numFmtId="165" fontId="14" fillId="0" borderId="1" xfId="1" applyFont="1" applyFill="1" applyBorder="1"/>
    <xf numFmtId="0" fontId="0" fillId="0" borderId="0" xfId="0" applyAlignment="1">
      <alignment horizontal="right"/>
    </xf>
    <xf numFmtId="165" fontId="0" fillId="0" borderId="0" xfId="1" applyFont="1" applyAlignment="1">
      <alignment horizontal="right"/>
    </xf>
    <xf numFmtId="165" fontId="13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165" fontId="13" fillId="0" borderId="1" xfId="1" applyFont="1" applyBorder="1" applyAlignment="1">
      <alignment horizontal="right"/>
    </xf>
    <xf numFmtId="165" fontId="0" fillId="0" borderId="0" xfId="1" applyFont="1" applyBorder="1" applyAlignment="1">
      <alignment horizontal="right"/>
    </xf>
    <xf numFmtId="43" fontId="13" fillId="0" borderId="1" xfId="0" applyNumberFormat="1" applyFont="1" applyBorder="1" applyAlignment="1">
      <alignment horizontal="right"/>
    </xf>
    <xf numFmtId="165" fontId="13" fillId="0" borderId="0" xfId="1" applyFont="1" applyBorder="1" applyAlignment="1">
      <alignment horizontal="right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79"/>
  <sheetViews>
    <sheetView showGridLines="0" topLeftCell="A2" zoomScale="150" zoomScaleNormal="150" workbookViewId="0">
      <selection activeCell="B16" sqref="B16:F16"/>
    </sheetView>
  </sheetViews>
  <sheetFormatPr baseColWidth="10" defaultRowHeight="15.75"/>
  <cols>
    <col min="1" max="1" width="11.42578125" style="10" customWidth="1"/>
    <col min="2" max="2" width="52.5703125" style="10" customWidth="1"/>
    <col min="3" max="3" width="19" style="10" customWidth="1"/>
    <col min="4" max="4" width="3" style="10" customWidth="1"/>
    <col min="5" max="5" width="18.140625" style="10" customWidth="1"/>
    <col min="6" max="6" width="16.85546875" style="10" bestFit="1" customWidth="1"/>
    <col min="7" max="7" width="11.42578125" style="10"/>
    <col min="8" max="8" width="16.85546875" style="10" bestFit="1" customWidth="1"/>
    <col min="9" max="16384" width="11.42578125" style="10"/>
  </cols>
  <sheetData>
    <row r="13" spans="2:6">
      <c r="B13" s="157" t="s">
        <v>766</v>
      </c>
      <c r="C13" s="157"/>
      <c r="D13" s="157"/>
      <c r="E13" s="157"/>
      <c r="F13" s="157"/>
    </row>
    <row r="14" spans="2:6">
      <c r="B14" s="157" t="s">
        <v>19</v>
      </c>
      <c r="C14" s="157"/>
      <c r="D14" s="157"/>
      <c r="E14" s="157"/>
      <c r="F14" s="157"/>
    </row>
    <row r="15" spans="2:6">
      <c r="B15" s="157" t="s">
        <v>611</v>
      </c>
      <c r="C15" s="157"/>
      <c r="D15" s="157"/>
      <c r="E15" s="157"/>
      <c r="F15" s="157"/>
    </row>
    <row r="16" spans="2:6">
      <c r="B16" s="157" t="s">
        <v>20</v>
      </c>
      <c r="C16" s="157"/>
      <c r="D16" s="157"/>
      <c r="E16" s="157"/>
      <c r="F16" s="157"/>
    </row>
    <row r="17" spans="2:8">
      <c r="B17" s="21"/>
      <c r="C17" s="21"/>
      <c r="D17" s="21"/>
      <c r="E17" s="21"/>
    </row>
    <row r="18" spans="2:8" ht="12.75" customHeight="1">
      <c r="B18" s="1"/>
      <c r="C18" s="22">
        <v>2023</v>
      </c>
      <c r="D18" s="22"/>
      <c r="E18" s="22">
        <v>2022</v>
      </c>
      <c r="H18" s="18"/>
    </row>
    <row r="19" spans="2:8">
      <c r="B19" s="6" t="s">
        <v>0</v>
      </c>
      <c r="C19" s="1"/>
      <c r="D19" s="1"/>
      <c r="E19" s="1"/>
    </row>
    <row r="20" spans="2:8">
      <c r="B20" s="6" t="s">
        <v>1</v>
      </c>
      <c r="C20" s="1"/>
      <c r="D20" s="1"/>
      <c r="E20" s="1"/>
    </row>
    <row r="21" spans="2:8">
      <c r="B21" s="23" t="s">
        <v>21</v>
      </c>
      <c r="C21" s="68">
        <f>+'NOTAS 7 AL 48 '!D13</f>
        <v>22263454</v>
      </c>
      <c r="D21" s="8"/>
      <c r="E21" s="68">
        <f>+'NOTAS 7 AL 48 '!E18</f>
        <v>32029061</v>
      </c>
    </row>
    <row r="22" spans="2:8">
      <c r="B22" s="23" t="s">
        <v>613</v>
      </c>
      <c r="C22" s="68">
        <f>+'NOTAS 7 AL 48 '!D42</f>
        <v>783072</v>
      </c>
      <c r="D22" s="8"/>
      <c r="E22" s="68">
        <f>+'NOTAS 7 AL 48 '!E42</f>
        <v>1068006</v>
      </c>
    </row>
    <row r="23" spans="2:8">
      <c r="B23" s="23" t="s">
        <v>614</v>
      </c>
      <c r="C23" s="70">
        <f>+'NOTAS 7 AL 48 '!D49</f>
        <v>370352.92000000004</v>
      </c>
      <c r="D23" s="8"/>
      <c r="E23" s="70">
        <f>+'NOTAS 7 AL 48 '!E49</f>
        <v>262348.40999999997</v>
      </c>
    </row>
    <row r="24" spans="2:8">
      <c r="B24" s="6" t="s">
        <v>2</v>
      </c>
      <c r="C24" s="69">
        <f>SUM(C21:C23)</f>
        <v>23416878.920000002</v>
      </c>
      <c r="D24" s="22"/>
      <c r="E24" s="69">
        <f>SUM(E21:E23)</f>
        <v>33359415.41</v>
      </c>
    </row>
    <row r="25" spans="2:8" ht="6.75" customHeight="1">
      <c r="B25" s="6"/>
      <c r="C25" s="22"/>
      <c r="D25" s="22"/>
      <c r="E25" s="22"/>
    </row>
    <row r="26" spans="2:8">
      <c r="B26" s="6" t="s">
        <v>3</v>
      </c>
      <c r="C26" s="7"/>
      <c r="D26" s="7"/>
      <c r="E26" s="7"/>
    </row>
    <row r="27" spans="2:8" hidden="1">
      <c r="B27" s="23" t="s">
        <v>4</v>
      </c>
      <c r="C27" s="8">
        <v>0</v>
      </c>
      <c r="D27" s="8"/>
      <c r="E27" s="8">
        <v>0</v>
      </c>
    </row>
    <row r="28" spans="2:8" hidden="1">
      <c r="B28" s="23" t="s">
        <v>22</v>
      </c>
      <c r="C28" s="8">
        <v>0</v>
      </c>
      <c r="D28" s="8"/>
      <c r="E28" s="8">
        <v>0</v>
      </c>
    </row>
    <row r="29" spans="2:8" hidden="1">
      <c r="B29" s="23" t="s">
        <v>141</v>
      </c>
      <c r="C29" s="8">
        <v>0</v>
      </c>
      <c r="D29" s="8"/>
      <c r="E29" s="8">
        <v>0</v>
      </c>
    </row>
    <row r="30" spans="2:8">
      <c r="B30" s="23" t="s">
        <v>615</v>
      </c>
      <c r="C30" s="68">
        <f>+'NOTAS 7 AL 48 '!I105</f>
        <v>103438846.13000001</v>
      </c>
      <c r="D30" s="8"/>
      <c r="E30" s="68">
        <v>108859870</v>
      </c>
    </row>
    <row r="31" spans="2:8" hidden="1">
      <c r="B31" s="23" t="s">
        <v>142</v>
      </c>
      <c r="C31" s="8">
        <v>0</v>
      </c>
      <c r="D31" s="8"/>
      <c r="E31" s="8">
        <v>0</v>
      </c>
    </row>
    <row r="32" spans="2:8" hidden="1">
      <c r="B32" s="23" t="s">
        <v>5</v>
      </c>
      <c r="C32" s="31">
        <v>0</v>
      </c>
      <c r="D32" s="8"/>
      <c r="E32" s="31">
        <v>0</v>
      </c>
    </row>
    <row r="33" spans="2:5">
      <c r="B33" s="6" t="s">
        <v>6</v>
      </c>
      <c r="C33" s="69">
        <f>SUM(C27:C32)</f>
        <v>103438846.13000001</v>
      </c>
      <c r="D33" s="22"/>
      <c r="E33" s="69">
        <f>SUM(E27:E32)</f>
        <v>108859870</v>
      </c>
    </row>
    <row r="34" spans="2:5" ht="9" customHeight="1">
      <c r="B34" s="6"/>
      <c r="C34" s="22"/>
      <c r="D34" s="22"/>
      <c r="E34" s="22"/>
    </row>
    <row r="35" spans="2:5" ht="16.5" thickBot="1">
      <c r="B35" s="6" t="s">
        <v>7</v>
      </c>
      <c r="C35" s="71">
        <f>+C24+C33</f>
        <v>126855725.05000001</v>
      </c>
      <c r="D35" s="22"/>
      <c r="E35" s="71">
        <f>+E24+E33</f>
        <v>142219285.41</v>
      </c>
    </row>
    <row r="36" spans="2:5" ht="16.5" thickTop="1">
      <c r="B36" s="155" t="s">
        <v>117</v>
      </c>
      <c r="C36" s="1"/>
      <c r="D36" s="1"/>
      <c r="E36" s="1"/>
    </row>
    <row r="37" spans="2:5">
      <c r="B37" s="155"/>
      <c r="C37" s="24"/>
      <c r="D37" s="24"/>
      <c r="E37" s="24"/>
    </row>
    <row r="38" spans="2:5" hidden="1">
      <c r="B38" s="23" t="s">
        <v>8</v>
      </c>
      <c r="C38" s="8">
        <v>0</v>
      </c>
      <c r="D38" s="8"/>
      <c r="E38" s="8">
        <v>0</v>
      </c>
    </row>
    <row r="39" spans="2:5">
      <c r="B39" s="23" t="s">
        <v>616</v>
      </c>
      <c r="C39" s="68">
        <f>+'NOTAS 7 AL 48 '!D157</f>
        <v>3738625.6300000004</v>
      </c>
      <c r="D39" s="8"/>
      <c r="E39" s="68">
        <f>+'NOTAS 7 AL 48 '!E157</f>
        <v>872371.06</v>
      </c>
    </row>
    <row r="40" spans="2:5" hidden="1">
      <c r="B40" s="23" t="s">
        <v>23</v>
      </c>
      <c r="C40" s="68">
        <v>0</v>
      </c>
      <c r="D40" s="8"/>
      <c r="E40" s="68">
        <v>0</v>
      </c>
    </row>
    <row r="41" spans="2:5" hidden="1">
      <c r="B41" s="23" t="s">
        <v>24</v>
      </c>
      <c r="C41" s="68">
        <v>0</v>
      </c>
      <c r="D41" s="8"/>
      <c r="E41" s="68">
        <v>0</v>
      </c>
    </row>
    <row r="42" spans="2:5">
      <c r="B42" s="23" t="s">
        <v>617</v>
      </c>
      <c r="C42" s="70">
        <f>+'NOTAS 7 AL 48 '!D183</f>
        <v>158155.49</v>
      </c>
      <c r="D42" s="8"/>
      <c r="E42" s="70">
        <f>+'NOTAS 7 AL 48 '!E183</f>
        <v>162373.86000000002</v>
      </c>
    </row>
    <row r="43" spans="2:5" hidden="1">
      <c r="B43" s="23" t="s">
        <v>25</v>
      </c>
      <c r="C43" s="8">
        <v>0</v>
      </c>
      <c r="D43" s="8"/>
      <c r="E43" s="8">
        <v>0</v>
      </c>
    </row>
    <row r="44" spans="2:5" hidden="1">
      <c r="B44" s="23" t="s">
        <v>26</v>
      </c>
      <c r="C44" s="8">
        <v>0</v>
      </c>
      <c r="D44" s="8"/>
      <c r="E44" s="8">
        <v>0</v>
      </c>
    </row>
    <row r="45" spans="2:5" hidden="1">
      <c r="B45" s="23" t="s">
        <v>27</v>
      </c>
      <c r="C45" s="8">
        <v>0</v>
      </c>
      <c r="D45" s="8"/>
      <c r="E45" s="8">
        <v>0</v>
      </c>
    </row>
    <row r="46" spans="2:5" hidden="1">
      <c r="B46" s="23" t="s">
        <v>9</v>
      </c>
      <c r="C46" s="31">
        <v>0</v>
      </c>
      <c r="D46" s="8"/>
      <c r="E46" s="31">
        <v>0</v>
      </c>
    </row>
    <row r="47" spans="2:5">
      <c r="B47" s="6" t="s">
        <v>10</v>
      </c>
      <c r="C47" s="69">
        <f>SUM(C38:C46)</f>
        <v>3896781.12</v>
      </c>
      <c r="D47" s="22"/>
      <c r="E47" s="69">
        <f>SUM(E38:E46)</f>
        <v>1034744.92</v>
      </c>
    </row>
    <row r="48" spans="2:5" ht="8.25" customHeight="1">
      <c r="B48" s="6"/>
      <c r="C48" s="22"/>
      <c r="D48" s="22"/>
      <c r="E48" s="22"/>
    </row>
    <row r="49" spans="2:8">
      <c r="B49" s="6" t="s">
        <v>11</v>
      </c>
      <c r="C49" s="1"/>
      <c r="D49" s="1"/>
      <c r="E49" s="1"/>
    </row>
    <row r="50" spans="2:8" hidden="1">
      <c r="B50" s="23" t="s">
        <v>12</v>
      </c>
      <c r="C50" s="8">
        <v>0</v>
      </c>
      <c r="D50" s="8"/>
      <c r="E50" s="8">
        <v>0</v>
      </c>
    </row>
    <row r="51" spans="2:8" hidden="1">
      <c r="B51" s="23" t="s">
        <v>13</v>
      </c>
      <c r="C51" s="8">
        <v>0</v>
      </c>
      <c r="D51" s="8"/>
      <c r="E51" s="8">
        <v>0</v>
      </c>
    </row>
    <row r="52" spans="2:8" hidden="1">
      <c r="B52" s="23" t="s">
        <v>28</v>
      </c>
      <c r="C52" s="8">
        <v>0</v>
      </c>
      <c r="D52" s="8"/>
      <c r="E52" s="8">
        <v>0</v>
      </c>
    </row>
    <row r="53" spans="2:8" hidden="1">
      <c r="B53" s="23" t="s">
        <v>29</v>
      </c>
      <c r="C53" s="8">
        <v>0</v>
      </c>
      <c r="D53" s="8"/>
      <c r="E53" s="8">
        <v>0</v>
      </c>
    </row>
    <row r="54" spans="2:8" hidden="1">
      <c r="B54" s="23" t="s">
        <v>30</v>
      </c>
      <c r="C54" s="8">
        <v>0</v>
      </c>
      <c r="D54" s="8"/>
      <c r="E54" s="8">
        <v>0</v>
      </c>
    </row>
    <row r="55" spans="2:8" hidden="1">
      <c r="B55" s="23" t="s">
        <v>31</v>
      </c>
      <c r="C55" s="31">
        <v>0</v>
      </c>
      <c r="D55" s="8"/>
      <c r="E55" s="31">
        <v>0</v>
      </c>
    </row>
    <row r="56" spans="2:8">
      <c r="B56" s="6" t="s">
        <v>14</v>
      </c>
      <c r="C56" s="57">
        <v>0</v>
      </c>
      <c r="D56" s="22"/>
      <c r="E56" s="57">
        <v>0</v>
      </c>
    </row>
    <row r="57" spans="2:8" ht="10.5" customHeight="1">
      <c r="B57" s="6"/>
      <c r="C57" s="22"/>
      <c r="D57" s="22"/>
      <c r="E57" s="22"/>
    </row>
    <row r="58" spans="2:8">
      <c r="B58" s="6" t="s">
        <v>15</v>
      </c>
      <c r="C58" s="72">
        <f>+C47+C56</f>
        <v>3896781.12</v>
      </c>
      <c r="D58" s="22"/>
      <c r="E58" s="72">
        <f>+E47+E56</f>
        <v>1034744.92</v>
      </c>
    </row>
    <row r="59" spans="2:8" ht="9" customHeight="1">
      <c r="B59" s="6"/>
      <c r="C59" s="22"/>
      <c r="D59" s="22"/>
      <c r="E59" s="22"/>
    </row>
    <row r="60" spans="2:8">
      <c r="B60" s="6" t="s">
        <v>664</v>
      </c>
      <c r="C60" s="1"/>
      <c r="D60" s="1"/>
      <c r="E60" s="1"/>
    </row>
    <row r="61" spans="2:8" ht="12.75" customHeight="1">
      <c r="B61" s="23" t="s">
        <v>16</v>
      </c>
      <c r="C61" s="68">
        <v>4535368.76</v>
      </c>
      <c r="D61" s="8"/>
      <c r="E61" s="68">
        <v>4535368.76</v>
      </c>
    </row>
    <row r="62" spans="2:8" ht="12.75" hidden="1" customHeight="1">
      <c r="B62" s="23" t="s">
        <v>17</v>
      </c>
      <c r="C62" s="8">
        <v>0</v>
      </c>
      <c r="D62" s="8"/>
      <c r="E62" s="8">
        <v>0</v>
      </c>
    </row>
    <row r="63" spans="2:8">
      <c r="B63" s="23" t="s">
        <v>114</v>
      </c>
      <c r="C63" s="68">
        <f>+'Est. de Rendimiento Fin'!B40</f>
        <v>-279586.18999999762</v>
      </c>
      <c r="D63" s="8"/>
      <c r="E63" s="68">
        <f>+'Est. de Rendimiento Fin'!D36</f>
        <v>1053381.7399999984</v>
      </c>
      <c r="H63" s="83"/>
    </row>
    <row r="64" spans="2:8">
      <c r="B64" s="23" t="s">
        <v>113</v>
      </c>
      <c r="C64" s="68">
        <v>118692216.36</v>
      </c>
      <c r="D64" s="8"/>
      <c r="E64" s="68">
        <v>135595789.99000001</v>
      </c>
      <c r="F64" s="99"/>
    </row>
    <row r="65" spans="2:8" s="28" customFormat="1">
      <c r="B65" s="37" t="s">
        <v>116</v>
      </c>
      <c r="C65" s="69">
        <f>+C61+C63+C64</f>
        <v>122947998.93000001</v>
      </c>
      <c r="D65" s="22"/>
      <c r="E65" s="69">
        <f>SUM(E61:E64)</f>
        <v>141184540.49000001</v>
      </c>
      <c r="H65" s="96"/>
    </row>
    <row r="66" spans="2:8">
      <c r="B66" s="6" t="s">
        <v>121</v>
      </c>
      <c r="C66" s="72">
        <f>SUM(C58+C65)</f>
        <v>126844780.05000001</v>
      </c>
      <c r="D66" s="22"/>
      <c r="E66" s="72">
        <f>+E58+E65</f>
        <v>142219285.41</v>
      </c>
      <c r="F66" s="99"/>
      <c r="H66" s="83"/>
    </row>
    <row r="67" spans="2:8">
      <c r="B67" s="6"/>
      <c r="C67" s="119"/>
      <c r="D67" s="22"/>
      <c r="E67" s="119"/>
      <c r="F67" s="99"/>
      <c r="H67" s="83"/>
    </row>
    <row r="68" spans="2:8">
      <c r="B68" s="6"/>
      <c r="C68" s="119"/>
      <c r="D68" s="22"/>
      <c r="E68" s="119"/>
      <c r="F68" s="99"/>
      <c r="H68" s="83"/>
    </row>
    <row r="69" spans="2:8">
      <c r="F69" s="99"/>
    </row>
    <row r="71" spans="2:8" ht="18.75">
      <c r="B71" s="49" t="s">
        <v>762</v>
      </c>
      <c r="C71" s="41"/>
      <c r="D71" s="39" t="s">
        <v>765</v>
      </c>
      <c r="E71" s="39"/>
      <c r="F71" s="39"/>
    </row>
    <row r="72" spans="2:8" ht="18.75">
      <c r="B72" s="38" t="s">
        <v>118</v>
      </c>
      <c r="C72" s="41"/>
      <c r="D72" s="156" t="s">
        <v>119</v>
      </c>
      <c r="E72" s="156"/>
      <c r="F72" s="156"/>
    </row>
    <row r="73" spans="2:8" ht="18.75">
      <c r="C73" s="41"/>
    </row>
    <row r="74" spans="2:8" ht="18.75">
      <c r="C74" s="41"/>
      <c r="D74" s="41"/>
    </row>
    <row r="75" spans="2:8" ht="18.75">
      <c r="B75" s="41"/>
      <c r="C75" s="41"/>
      <c r="D75" s="41"/>
    </row>
    <row r="76" spans="2:8">
      <c r="B76" s="49" t="s">
        <v>770</v>
      </c>
    </row>
    <row r="77" spans="2:8" ht="18.75">
      <c r="B77" s="109" t="s">
        <v>120</v>
      </c>
      <c r="C77" s="41"/>
      <c r="D77" s="41"/>
      <c r="E77" s="41"/>
      <c r="F77" s="41"/>
    </row>
    <row r="79" spans="2:8" ht="18.75">
      <c r="B79" s="41"/>
      <c r="C79" s="41"/>
      <c r="D79" s="41"/>
      <c r="E79" s="41"/>
      <c r="F79" s="41"/>
    </row>
  </sheetData>
  <mergeCells count="6">
    <mergeCell ref="B36:B37"/>
    <mergeCell ref="D72:F72"/>
    <mergeCell ref="B13:F13"/>
    <mergeCell ref="B14:F14"/>
    <mergeCell ref="B15:F15"/>
    <mergeCell ref="B16:F16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60"/>
  <sheetViews>
    <sheetView showGridLines="0" topLeftCell="A10" zoomScale="130" zoomScaleNormal="130" workbookViewId="0">
      <selection activeCell="A57" sqref="A57"/>
    </sheetView>
  </sheetViews>
  <sheetFormatPr baseColWidth="10" defaultRowHeight="15.75"/>
  <cols>
    <col min="1" max="1" width="49.85546875" style="10" customWidth="1"/>
    <col min="2" max="2" width="19.28515625" style="10" customWidth="1"/>
    <col min="3" max="3" width="2.28515625" style="10" customWidth="1"/>
    <col min="4" max="4" width="18.5703125" style="10" customWidth="1"/>
    <col min="5" max="6" width="11.42578125" style="10"/>
    <col min="7" max="8" width="14.5703125" style="10" bestFit="1" customWidth="1"/>
    <col min="9" max="16384" width="11.42578125" style="10"/>
  </cols>
  <sheetData>
    <row r="10" spans="1:6">
      <c r="A10" s="157" t="s">
        <v>766</v>
      </c>
      <c r="B10" s="157"/>
      <c r="C10" s="157"/>
      <c r="D10" s="157"/>
      <c r="E10" s="157"/>
    </row>
    <row r="11" spans="1:6">
      <c r="A11" s="157" t="s">
        <v>32</v>
      </c>
      <c r="B11" s="157"/>
      <c r="C11" s="157"/>
      <c r="D11" s="157"/>
      <c r="E11" s="157"/>
      <c r="F11" s="157"/>
    </row>
    <row r="12" spans="1:6">
      <c r="A12" s="157" t="s">
        <v>610</v>
      </c>
      <c r="B12" s="157"/>
      <c r="C12" s="157"/>
      <c r="D12" s="157"/>
      <c r="E12" s="157"/>
      <c r="F12" s="157"/>
    </row>
    <row r="13" spans="1:6">
      <c r="A13" s="157" t="s">
        <v>51</v>
      </c>
      <c r="B13" s="157"/>
      <c r="C13" s="157"/>
      <c r="D13" s="157"/>
      <c r="E13" s="157"/>
      <c r="F13" s="157"/>
    </row>
    <row r="14" spans="1:6">
      <c r="A14" s="21"/>
      <c r="B14" s="21"/>
      <c r="C14" s="21"/>
      <c r="D14" s="21"/>
    </row>
    <row r="15" spans="1:6">
      <c r="A15" s="21"/>
      <c r="B15" s="21"/>
      <c r="C15" s="21"/>
      <c r="D15" s="21"/>
    </row>
    <row r="16" spans="1:6">
      <c r="B16" s="21">
        <v>2023</v>
      </c>
      <c r="C16" s="21"/>
      <c r="D16" s="21">
        <v>2022</v>
      </c>
    </row>
    <row r="17" spans="1:9">
      <c r="A17" s="12" t="s">
        <v>665</v>
      </c>
    </row>
    <row r="18" spans="1:9">
      <c r="A18" s="13" t="s">
        <v>33</v>
      </c>
      <c r="B18" s="74">
        <v>0</v>
      </c>
      <c r="C18" s="14"/>
      <c r="D18" s="74">
        <v>0</v>
      </c>
    </row>
    <row r="19" spans="1:9">
      <c r="A19" s="13" t="s">
        <v>752</v>
      </c>
      <c r="B19" s="74">
        <f>+'NOTAS 7 AL 48 '!D280</f>
        <v>23232300</v>
      </c>
      <c r="C19" s="52"/>
      <c r="D19" s="73">
        <v>22615386</v>
      </c>
    </row>
    <row r="20" spans="1:9">
      <c r="A20" s="13" t="s">
        <v>34</v>
      </c>
      <c r="B20" s="74">
        <f>+'NOTAS 7 AL 48 '!D281</f>
        <v>15603108</v>
      </c>
      <c r="C20" s="52"/>
      <c r="D20" s="74">
        <v>9511768</v>
      </c>
      <c r="G20" s="15"/>
      <c r="H20" s="15"/>
      <c r="I20" s="15"/>
    </row>
    <row r="21" spans="1:9">
      <c r="A21" s="13" t="s">
        <v>35</v>
      </c>
      <c r="B21" s="74">
        <v>0</v>
      </c>
      <c r="C21" s="14"/>
      <c r="D21" s="74">
        <v>0</v>
      </c>
      <c r="G21" s="15"/>
      <c r="H21" s="15"/>
      <c r="I21" s="15"/>
    </row>
    <row r="22" spans="1:9">
      <c r="A22" s="13"/>
      <c r="B22" s="74">
        <v>0</v>
      </c>
      <c r="C22" s="14"/>
      <c r="D22" s="74">
        <v>0</v>
      </c>
      <c r="G22" s="15"/>
      <c r="H22" s="15"/>
      <c r="I22" s="15"/>
    </row>
    <row r="23" spans="1:9">
      <c r="A23" s="12" t="s">
        <v>36</v>
      </c>
      <c r="B23" s="75">
        <f>SUM(B18:B22)</f>
        <v>38835408</v>
      </c>
      <c r="C23" s="25"/>
      <c r="D23" s="75">
        <f>SUM(D18:D22)</f>
        <v>32127154</v>
      </c>
      <c r="G23" s="15"/>
      <c r="H23" s="15"/>
      <c r="I23" s="15"/>
    </row>
    <row r="24" spans="1:9">
      <c r="A24" s="16"/>
      <c r="G24" s="15"/>
      <c r="H24" s="15"/>
      <c r="I24" s="15"/>
    </row>
    <row r="25" spans="1:9">
      <c r="A25" s="11" t="s">
        <v>742</v>
      </c>
    </row>
    <row r="26" spans="1:9">
      <c r="A26" s="13" t="s">
        <v>37</v>
      </c>
      <c r="B26" s="74">
        <f>+'NOTAS 7 AL 48 '!D319</f>
        <v>25991246</v>
      </c>
      <c r="C26" s="14"/>
      <c r="D26" s="74">
        <f>+'NOTAS 7 AL 48 '!E319</f>
        <v>19140976</v>
      </c>
    </row>
    <row r="27" spans="1:9" hidden="1">
      <c r="A27" s="13" t="s">
        <v>38</v>
      </c>
      <c r="B27" s="14">
        <v>0</v>
      </c>
      <c r="C27" s="14"/>
      <c r="D27" s="14">
        <v>0</v>
      </c>
    </row>
    <row r="28" spans="1:9">
      <c r="A28" s="13" t="s">
        <v>38</v>
      </c>
      <c r="B28" s="74">
        <f>+'NOTAS 7 AL 48 '!D329</f>
        <v>20000</v>
      </c>
      <c r="C28" s="14"/>
      <c r="D28" s="74">
        <v>0</v>
      </c>
    </row>
    <row r="29" spans="1:9">
      <c r="A29" s="13" t="s">
        <v>39</v>
      </c>
      <c r="B29" s="74">
        <f>+'NOTAS 7 AL 48 '!D351</f>
        <v>1654961</v>
      </c>
      <c r="C29" s="14"/>
      <c r="D29" s="73">
        <v>1605569</v>
      </c>
    </row>
    <row r="30" spans="1:9">
      <c r="A30" s="13" t="s">
        <v>40</v>
      </c>
      <c r="B30" s="74">
        <f>+'NOTAS 7 AL 48 '!D358</f>
        <v>580491.18999999994</v>
      </c>
      <c r="C30" s="14"/>
      <c r="D30" s="74">
        <v>712533.26</v>
      </c>
    </row>
    <row r="31" spans="1:9" hidden="1">
      <c r="A31" s="13" t="s">
        <v>41</v>
      </c>
      <c r="B31" s="14">
        <v>0</v>
      </c>
      <c r="C31" s="14"/>
      <c r="D31" s="14">
        <v>0</v>
      </c>
    </row>
    <row r="32" spans="1:9">
      <c r="A32" s="13" t="s">
        <v>42</v>
      </c>
      <c r="B32" s="74">
        <f>+'NOTAS 7 AL 48 '!D409</f>
        <v>10846387</v>
      </c>
      <c r="C32" s="14"/>
      <c r="D32" s="74">
        <f>+'NOTAS 7 AL 48 '!E409</f>
        <v>9591560</v>
      </c>
    </row>
    <row r="33" spans="1:4">
      <c r="A33" s="13" t="s">
        <v>43</v>
      </c>
      <c r="B33" s="74">
        <f>+'NOTAS 7 AL 48 '!D416</f>
        <v>21909</v>
      </c>
      <c r="C33" s="14"/>
      <c r="D33" s="74">
        <f>+'NOTAS 7 AL 48 '!E416</f>
        <v>23134</v>
      </c>
    </row>
    <row r="34" spans="1:4">
      <c r="A34" s="12" t="s">
        <v>44</v>
      </c>
      <c r="B34" s="75">
        <f>SUM(B26:B33)</f>
        <v>39114994.189999998</v>
      </c>
      <c r="C34" s="25"/>
      <c r="D34" s="75">
        <f>SUM(D26:D33)</f>
        <v>31073772.260000002</v>
      </c>
    </row>
    <row r="35" spans="1:4">
      <c r="A35" s="16"/>
    </row>
    <row r="36" spans="1:4">
      <c r="A36" s="13" t="s">
        <v>45</v>
      </c>
      <c r="B36" s="76">
        <f>+B23-B34</f>
        <v>-279586.18999999762</v>
      </c>
      <c r="C36" s="14"/>
      <c r="D36" s="76">
        <f>+D23-D34</f>
        <v>1053381.7399999984</v>
      </c>
    </row>
    <row r="37" spans="1:4">
      <c r="A37" s="16"/>
    </row>
    <row r="38" spans="1:4">
      <c r="A38" s="13" t="s">
        <v>46</v>
      </c>
      <c r="B38" s="57">
        <v>0</v>
      </c>
      <c r="C38" s="14"/>
      <c r="D38" s="57">
        <v>0</v>
      </c>
    </row>
    <row r="39" spans="1:4">
      <c r="A39" s="16"/>
    </row>
    <row r="40" spans="1:4">
      <c r="A40" s="12" t="s">
        <v>47</v>
      </c>
      <c r="B40" s="75">
        <f>+B23-B34</f>
        <v>-279586.18999999762</v>
      </c>
      <c r="C40" s="25"/>
      <c r="D40" s="75">
        <f t="shared" ref="D40" si="0">+D23-D34</f>
        <v>1053381.7399999984</v>
      </c>
    </row>
    <row r="41" spans="1:4">
      <c r="A41" s="16"/>
    </row>
    <row r="42" spans="1:4" hidden="1">
      <c r="A42" s="17" t="s">
        <v>48</v>
      </c>
    </row>
    <row r="43" spans="1:4" hidden="1">
      <c r="A43" s="13" t="s">
        <v>49</v>
      </c>
      <c r="B43" s="14">
        <v>0</v>
      </c>
      <c r="C43" s="14"/>
      <c r="D43" s="14">
        <v>0</v>
      </c>
    </row>
    <row r="44" spans="1:4" hidden="1">
      <c r="A44" s="13" t="s">
        <v>18</v>
      </c>
      <c r="B44" s="14">
        <v>0</v>
      </c>
      <c r="C44" s="14"/>
      <c r="D44" s="14">
        <v>0</v>
      </c>
    </row>
    <row r="45" spans="1:4" ht="16.5" hidden="1" thickBot="1">
      <c r="A45" s="18"/>
      <c r="B45" s="26">
        <v>0</v>
      </c>
      <c r="C45" s="26"/>
      <c r="D45" s="26">
        <v>0</v>
      </c>
    </row>
    <row r="46" spans="1:4">
      <c r="A46" s="18"/>
      <c r="B46" s="21"/>
      <c r="C46" s="21"/>
      <c r="D46" s="21"/>
    </row>
    <row r="47" spans="1:4">
      <c r="A47" s="18"/>
      <c r="B47" s="21"/>
      <c r="C47" s="21"/>
      <c r="D47" s="21"/>
    </row>
    <row r="48" spans="1:4">
      <c r="A48" s="18"/>
      <c r="B48" s="21"/>
      <c r="C48" s="21"/>
      <c r="D48" s="21"/>
    </row>
    <row r="49" spans="1:5">
      <c r="A49" s="16"/>
    </row>
    <row r="50" spans="1:5">
      <c r="A50" s="19"/>
    </row>
    <row r="51" spans="1:5">
      <c r="A51" s="19"/>
    </row>
    <row r="52" spans="1:5" ht="18.75">
      <c r="A52" s="49" t="s">
        <v>762</v>
      </c>
      <c r="B52" s="41"/>
      <c r="C52" s="39" t="s">
        <v>764</v>
      </c>
      <c r="D52" s="39"/>
      <c r="E52" s="39"/>
    </row>
    <row r="53" spans="1:5" ht="18.75">
      <c r="A53" s="38" t="s">
        <v>118</v>
      </c>
      <c r="B53" s="41"/>
      <c r="C53" s="156" t="s">
        <v>119</v>
      </c>
      <c r="D53" s="156"/>
      <c r="E53" s="156"/>
    </row>
    <row r="54" spans="1:5" ht="18.75">
      <c r="B54" s="41"/>
    </row>
    <row r="55" spans="1:5" ht="18.75">
      <c r="B55" s="41"/>
      <c r="C55" s="41"/>
    </row>
    <row r="56" spans="1:5" ht="18.75">
      <c r="A56" s="41"/>
      <c r="B56" s="41"/>
      <c r="C56" s="41"/>
    </row>
    <row r="57" spans="1:5">
      <c r="A57" s="49" t="s">
        <v>770</v>
      </c>
    </row>
    <row r="58" spans="1:5" ht="18.75">
      <c r="A58" s="109" t="s">
        <v>120</v>
      </c>
      <c r="B58" s="41"/>
      <c r="C58" s="41"/>
      <c r="D58" s="41"/>
      <c r="E58" s="41"/>
    </row>
    <row r="60" spans="1:5" ht="18.75">
      <c r="A60" s="41"/>
      <c r="B60" s="41"/>
      <c r="C60" s="41"/>
      <c r="D60" s="41"/>
      <c r="E60" s="41"/>
    </row>
  </sheetData>
  <mergeCells count="5">
    <mergeCell ref="C53:E53"/>
    <mergeCell ref="A10:E10"/>
    <mergeCell ref="A11:F11"/>
    <mergeCell ref="A12:F12"/>
    <mergeCell ref="A13:F13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48"/>
  <sheetViews>
    <sheetView showGridLines="0" workbookViewId="0">
      <selection activeCell="A19" sqref="A19"/>
    </sheetView>
  </sheetViews>
  <sheetFormatPr baseColWidth="10" defaultRowHeight="15.75"/>
  <cols>
    <col min="1" max="1" width="43.42578125" style="10" customWidth="1"/>
    <col min="2" max="2" width="19.28515625" style="10" customWidth="1"/>
    <col min="3" max="3" width="18.42578125" style="10" customWidth="1"/>
    <col min="4" max="4" width="16.42578125" style="10" customWidth="1"/>
    <col min="5" max="5" width="23" style="10" customWidth="1"/>
    <col min="6" max="6" width="33.140625" style="10" customWidth="1"/>
    <col min="7" max="7" width="0" style="10" hidden="1" customWidth="1"/>
    <col min="8" max="8" width="20" style="10" customWidth="1"/>
    <col min="9" max="9" width="11.42578125" style="10"/>
    <col min="10" max="10" width="15.5703125" style="10" bestFit="1" customWidth="1"/>
    <col min="11" max="11" width="11.42578125" style="10"/>
    <col min="12" max="12" width="16.85546875" style="10" bestFit="1" customWidth="1"/>
    <col min="13" max="16384" width="11.42578125" style="10"/>
  </cols>
  <sheetData>
    <row r="10" spans="1:6">
      <c r="A10" s="20"/>
    </row>
    <row r="11" spans="1:6">
      <c r="A11" s="20"/>
    </row>
    <row r="12" spans="1:6" ht="20.25">
      <c r="A12" s="158" t="s">
        <v>767</v>
      </c>
      <c r="B12" s="158"/>
      <c r="C12" s="158"/>
      <c r="D12" s="158"/>
      <c r="E12" s="158"/>
      <c r="F12" s="158"/>
    </row>
    <row r="13" spans="1:6" ht="20.25">
      <c r="A13" s="158" t="s">
        <v>50</v>
      </c>
      <c r="B13" s="158"/>
      <c r="C13" s="158"/>
      <c r="D13" s="158"/>
      <c r="E13" s="158"/>
      <c r="F13" s="158"/>
    </row>
    <row r="14" spans="1:6" ht="20.25">
      <c r="A14" s="158" t="s">
        <v>612</v>
      </c>
      <c r="B14" s="158"/>
      <c r="C14" s="158"/>
      <c r="D14" s="158"/>
      <c r="E14" s="158"/>
      <c r="F14" s="158"/>
    </row>
    <row r="15" spans="1:6" ht="20.25">
      <c r="A15" s="158" t="s">
        <v>51</v>
      </c>
      <c r="B15" s="158"/>
      <c r="C15" s="158"/>
      <c r="D15" s="158"/>
      <c r="E15" s="158"/>
      <c r="F15" s="158"/>
    </row>
    <row r="16" spans="1:6">
      <c r="A16" s="1"/>
      <c r="B16" s="1"/>
      <c r="C16" s="2"/>
      <c r="D16" s="1"/>
      <c r="E16" s="1"/>
    </row>
    <row r="17" spans="1:12">
      <c r="A17" s="1"/>
      <c r="B17" s="1"/>
      <c r="C17" s="2"/>
      <c r="D17" s="1"/>
      <c r="E17" s="1"/>
      <c r="F17" s="3"/>
    </row>
    <row r="18" spans="1:12" ht="47.25">
      <c r="A18" s="116"/>
      <c r="B18" s="117" t="s">
        <v>52</v>
      </c>
      <c r="C18" s="117" t="s">
        <v>53</v>
      </c>
      <c r="D18" s="117" t="s">
        <v>54</v>
      </c>
      <c r="E18" s="117" t="s">
        <v>55</v>
      </c>
      <c r="F18" s="117" t="s">
        <v>59</v>
      </c>
    </row>
    <row r="19" spans="1:12">
      <c r="A19" s="1"/>
      <c r="B19" s="27"/>
      <c r="C19" s="2"/>
      <c r="E19" s="27"/>
      <c r="F19" s="27"/>
    </row>
    <row r="20" spans="1:12">
      <c r="A20" s="6" t="s">
        <v>761</v>
      </c>
      <c r="B20" s="110">
        <v>4535368.76</v>
      </c>
      <c r="C20" s="115"/>
      <c r="D20" s="114"/>
      <c r="E20" s="110">
        <v>131871719.76000001</v>
      </c>
      <c r="F20" s="110">
        <f>+E20+B20</f>
        <v>136407088.52000001</v>
      </c>
    </row>
    <row r="21" spans="1:12">
      <c r="A21" s="1"/>
      <c r="B21" s="27"/>
      <c r="C21" s="2"/>
      <c r="E21" s="27"/>
      <c r="F21" s="27"/>
    </row>
    <row r="22" spans="1:12">
      <c r="A22" s="9" t="s">
        <v>81</v>
      </c>
      <c r="B22" s="27"/>
      <c r="C22" s="8"/>
      <c r="D22" s="1"/>
      <c r="E22" s="1"/>
      <c r="F22" s="5"/>
    </row>
    <row r="23" spans="1:12">
      <c r="A23" s="9" t="s">
        <v>82</v>
      </c>
      <c r="B23" s="27"/>
      <c r="C23" s="27"/>
      <c r="D23" s="1"/>
      <c r="E23" s="8"/>
      <c r="F23" s="5"/>
    </row>
    <row r="24" spans="1:12">
      <c r="A24" s="4" t="s">
        <v>56</v>
      </c>
      <c r="B24" s="27"/>
      <c r="C24" s="27"/>
      <c r="D24" s="1"/>
      <c r="E24" s="68">
        <v>6421835.6399999997</v>
      </c>
      <c r="F24" s="113">
        <f>+SUM(B24:E24)</f>
        <v>6421835.6399999997</v>
      </c>
    </row>
    <row r="25" spans="1:12">
      <c r="A25" s="4" t="s">
        <v>57</v>
      </c>
      <c r="B25" s="78"/>
      <c r="C25" s="36"/>
      <c r="D25" s="36"/>
      <c r="E25" s="70">
        <v>1053381.74</v>
      </c>
      <c r="F25" s="112">
        <f>+SUM(B25:E25)</f>
        <v>1053381.74</v>
      </c>
      <c r="G25" s="36"/>
    </row>
    <row r="26" spans="1:12">
      <c r="A26" s="6" t="s">
        <v>760</v>
      </c>
      <c r="B26" s="110">
        <f>+SUM(B20:B25)</f>
        <v>4535368.76</v>
      </c>
      <c r="C26" s="111"/>
      <c r="D26" s="111"/>
      <c r="E26" s="110">
        <f>+SUM(E20:E25)</f>
        <v>139346937.14000002</v>
      </c>
      <c r="F26" s="110">
        <f>+SUM(F20:F25)</f>
        <v>143882305.90000001</v>
      </c>
      <c r="J26" s="83"/>
    </row>
    <row r="27" spans="1:12">
      <c r="A27" s="6" t="s">
        <v>759</v>
      </c>
      <c r="B27" s="110">
        <f>+B26</f>
        <v>4535368.76</v>
      </c>
      <c r="C27" s="111"/>
      <c r="D27" s="111"/>
      <c r="E27" s="110">
        <v>121645781.23999999</v>
      </c>
      <c r="F27" s="110">
        <f>+SUM(B27:E27)</f>
        <v>126181150</v>
      </c>
      <c r="J27" s="83"/>
    </row>
    <row r="28" spans="1:12">
      <c r="A28" s="4" t="s">
        <v>81</v>
      </c>
      <c r="B28" s="8"/>
      <c r="C28" s="8"/>
      <c r="D28" s="8"/>
      <c r="E28" s="8"/>
      <c r="F28" s="5"/>
    </row>
    <row r="29" spans="1:12">
      <c r="A29" s="4" t="s">
        <v>82</v>
      </c>
      <c r="B29" s="8"/>
      <c r="C29" s="8"/>
      <c r="D29" s="8"/>
      <c r="E29" s="8"/>
      <c r="F29" s="5"/>
    </row>
    <row r="30" spans="1:12" ht="31.5">
      <c r="A30" s="4" t="s">
        <v>58</v>
      </c>
      <c r="B30" s="8"/>
      <c r="C30" s="8"/>
      <c r="D30" s="8"/>
      <c r="E30" s="8"/>
      <c r="F30" s="5"/>
    </row>
    <row r="31" spans="1:12">
      <c r="A31" s="4" t="s">
        <v>56</v>
      </c>
      <c r="B31" s="8"/>
      <c r="C31" s="8"/>
      <c r="D31" s="8"/>
      <c r="E31" s="68">
        <v>-2953564.88</v>
      </c>
      <c r="F31" s="98">
        <f>+B31+C31+D31+E31</f>
        <v>-2953564.88</v>
      </c>
    </row>
    <row r="32" spans="1:12">
      <c r="A32" s="4" t="s">
        <v>57</v>
      </c>
      <c r="B32" s="22"/>
      <c r="C32" s="32"/>
      <c r="D32" s="8"/>
      <c r="E32" s="68">
        <f>+'Estado de Situación'!C63</f>
        <v>-279586.18999999762</v>
      </c>
      <c r="F32" s="98">
        <f>+B32+C32+D32+E32</f>
        <v>-279586.18999999762</v>
      </c>
      <c r="L32" s="83"/>
    </row>
    <row r="33" spans="1:8">
      <c r="A33" s="6" t="s">
        <v>618</v>
      </c>
      <c r="B33" s="78">
        <f>+B26</f>
        <v>4535368.76</v>
      </c>
      <c r="C33" s="36"/>
      <c r="D33" s="36"/>
      <c r="E33" s="79">
        <f>+E27+E31+E32</f>
        <v>118412630.17</v>
      </c>
      <c r="F33" s="100">
        <f>+F27+F32+F31</f>
        <v>122947998.93000001</v>
      </c>
    </row>
    <row r="34" spans="1:8">
      <c r="A34" s="6"/>
      <c r="B34" s="77"/>
      <c r="C34" s="32"/>
      <c r="D34" s="8"/>
      <c r="E34" s="69"/>
      <c r="F34" s="81"/>
      <c r="H34" s="83"/>
    </row>
    <row r="35" spans="1:8">
      <c r="A35" s="6"/>
      <c r="B35" s="77"/>
      <c r="C35" s="32"/>
      <c r="D35" s="8"/>
      <c r="E35" s="69"/>
      <c r="F35" s="81"/>
    </row>
    <row r="36" spans="1:8">
      <c r="A36" s="4"/>
      <c r="B36" s="8"/>
      <c r="C36" s="32"/>
      <c r="D36" s="8"/>
      <c r="E36" s="68"/>
      <c r="F36" s="8"/>
    </row>
    <row r="37" spans="1:8" ht="16.5" hidden="1" thickBot="1">
      <c r="A37" s="6"/>
      <c r="B37" s="30"/>
      <c r="C37" s="30"/>
      <c r="D37" s="30"/>
      <c r="E37" s="80"/>
      <c r="F37" s="30"/>
    </row>
    <row r="38" spans="1:8" hidden="1">
      <c r="A38" s="6"/>
      <c r="B38" s="22"/>
      <c r="C38" s="22"/>
      <c r="D38" s="22"/>
      <c r="E38" s="22"/>
      <c r="F38" s="22"/>
    </row>
    <row r="39" spans="1:8">
      <c r="A39" s="6"/>
      <c r="B39" s="7"/>
      <c r="C39" s="7"/>
      <c r="D39" s="7"/>
      <c r="E39" s="7"/>
      <c r="F39" s="7"/>
    </row>
    <row r="40" spans="1:8">
      <c r="A40" s="20"/>
    </row>
    <row r="41" spans="1:8">
      <c r="A41" s="29"/>
      <c r="H41" s="82"/>
    </row>
    <row r="42" spans="1:8" ht="18.75">
      <c r="A42" s="49" t="s">
        <v>762</v>
      </c>
      <c r="B42" s="41"/>
      <c r="C42" s="39" t="s">
        <v>763</v>
      </c>
      <c r="D42" s="39"/>
      <c r="E42" s="39"/>
    </row>
    <row r="43" spans="1:8" ht="18.75">
      <c r="A43" s="38" t="s">
        <v>118</v>
      </c>
      <c r="B43" s="41"/>
      <c r="C43" s="156" t="s">
        <v>119</v>
      </c>
      <c r="D43" s="156"/>
      <c r="E43" s="156"/>
    </row>
    <row r="44" spans="1:8" ht="18.75">
      <c r="B44" s="41"/>
    </row>
    <row r="45" spans="1:8" ht="18.75">
      <c r="B45" s="41"/>
      <c r="C45" s="41"/>
    </row>
    <row r="46" spans="1:8" ht="18.75">
      <c r="A46" s="41"/>
      <c r="B46" s="41"/>
      <c r="C46" s="41"/>
    </row>
    <row r="47" spans="1:8">
      <c r="A47" s="49" t="s">
        <v>770</v>
      </c>
    </row>
    <row r="48" spans="1:8" ht="18.75">
      <c r="A48" s="109" t="s">
        <v>120</v>
      </c>
      <c r="B48" s="41"/>
      <c r="C48" s="41"/>
      <c r="D48" s="41"/>
      <c r="E48" s="41"/>
    </row>
  </sheetData>
  <mergeCells count="5">
    <mergeCell ref="C43:E43"/>
    <mergeCell ref="A12:F12"/>
    <mergeCell ref="A13:F13"/>
    <mergeCell ref="A14:F14"/>
    <mergeCell ref="A15:F15"/>
  </mergeCells>
  <pageMargins left="0.7" right="0.7" top="0.75" bottom="0.75" header="0.3" footer="0.3"/>
  <pageSetup scale="59" orientation="landscape" r:id="rId1"/>
  <rowBreaks count="1" manualBreakCount="1"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7:G78"/>
  <sheetViews>
    <sheetView showGridLines="0" topLeftCell="A27" zoomScale="130" zoomScaleNormal="130" workbookViewId="0">
      <selection activeCell="A27" sqref="A27"/>
    </sheetView>
  </sheetViews>
  <sheetFormatPr baseColWidth="10" defaultRowHeight="15.75"/>
  <cols>
    <col min="1" max="1" width="63.5703125" style="10" customWidth="1"/>
    <col min="2" max="2" width="21.42578125" style="10" customWidth="1"/>
    <col min="3" max="3" width="2.28515625" style="10" customWidth="1"/>
    <col min="4" max="4" width="19" style="10" customWidth="1"/>
    <col min="5" max="6" width="11.42578125" style="10"/>
    <col min="7" max="7" width="18" style="10" bestFit="1" customWidth="1"/>
    <col min="8" max="16384" width="11.42578125" style="10"/>
  </cols>
  <sheetData>
    <row r="7" spans="1:6">
      <c r="A7" s="157" t="s">
        <v>766</v>
      </c>
      <c r="B7" s="157"/>
      <c r="C7" s="157"/>
      <c r="D7" s="157"/>
      <c r="E7" s="157"/>
      <c r="F7" s="157"/>
    </row>
    <row r="8" spans="1:6">
      <c r="A8" s="157" t="s">
        <v>60</v>
      </c>
      <c r="B8" s="157"/>
      <c r="C8" s="157"/>
      <c r="D8" s="157"/>
      <c r="E8" s="157"/>
      <c r="F8" s="157"/>
    </row>
    <row r="9" spans="1:6" ht="20.25">
      <c r="A9" s="158" t="s">
        <v>612</v>
      </c>
      <c r="B9" s="158"/>
      <c r="C9" s="158"/>
      <c r="D9" s="158"/>
      <c r="E9" s="158"/>
      <c r="F9" s="158"/>
    </row>
    <row r="10" spans="1:6">
      <c r="A10" s="157" t="s">
        <v>51</v>
      </c>
      <c r="B10" s="157"/>
      <c r="C10" s="157"/>
      <c r="D10" s="157"/>
      <c r="E10" s="157"/>
      <c r="F10" s="157"/>
    </row>
    <row r="11" spans="1:6">
      <c r="A11" s="20"/>
    </row>
    <row r="12" spans="1:6">
      <c r="A12" s="33" t="s">
        <v>61</v>
      </c>
    </row>
    <row r="13" spans="1:6">
      <c r="A13" s="11"/>
    </row>
    <row r="14" spans="1:6">
      <c r="B14" s="21">
        <v>2023</v>
      </c>
      <c r="C14" s="21"/>
      <c r="D14" s="21">
        <v>2022</v>
      </c>
    </row>
    <row r="15" spans="1:6">
      <c r="B15" s="8"/>
      <c r="C15" s="8"/>
      <c r="D15" s="8"/>
    </row>
    <row r="16" spans="1:6" hidden="1">
      <c r="A16" s="4" t="s">
        <v>62</v>
      </c>
      <c r="B16" s="40">
        <v>0</v>
      </c>
      <c r="C16" s="40"/>
      <c r="D16" s="40">
        <v>0</v>
      </c>
    </row>
    <row r="17" spans="1:4" hidden="1">
      <c r="A17" s="4" t="s">
        <v>63</v>
      </c>
      <c r="B17" s="40">
        <v>0</v>
      </c>
      <c r="C17" s="40"/>
      <c r="D17" s="40">
        <v>0</v>
      </c>
    </row>
    <row r="18" spans="1:4" hidden="1">
      <c r="A18" s="4" t="s">
        <v>83</v>
      </c>
      <c r="B18" s="40">
        <v>0</v>
      </c>
      <c r="C18" s="40"/>
      <c r="D18" s="40">
        <v>0</v>
      </c>
    </row>
    <row r="19" spans="1:4" hidden="1">
      <c r="A19" s="4" t="s">
        <v>84</v>
      </c>
      <c r="B19" s="40">
        <v>0</v>
      </c>
      <c r="C19" s="40"/>
      <c r="D19" s="40">
        <v>0</v>
      </c>
    </row>
    <row r="20" spans="1:4" hidden="1">
      <c r="A20" s="4" t="s">
        <v>85</v>
      </c>
      <c r="B20" s="40">
        <v>0</v>
      </c>
      <c r="C20" s="40"/>
      <c r="D20" s="40">
        <v>0</v>
      </c>
    </row>
    <row r="21" spans="1:4" hidden="1">
      <c r="A21" s="4" t="s">
        <v>87</v>
      </c>
      <c r="B21" s="40">
        <v>0</v>
      </c>
      <c r="C21" s="40"/>
      <c r="D21" s="40">
        <v>0</v>
      </c>
    </row>
    <row r="22" spans="1:4" hidden="1">
      <c r="A22" s="4" t="s">
        <v>86</v>
      </c>
      <c r="B22" s="40">
        <v>0</v>
      </c>
      <c r="C22" s="40"/>
      <c r="D22" s="40">
        <v>0</v>
      </c>
    </row>
    <row r="23" spans="1:4">
      <c r="A23" s="4" t="s">
        <v>756</v>
      </c>
      <c r="B23" s="68">
        <v>38835408</v>
      </c>
      <c r="C23" s="40"/>
      <c r="D23" s="68">
        <v>32127154</v>
      </c>
    </row>
    <row r="24" spans="1:4" ht="31.5" hidden="1">
      <c r="A24" s="4" t="s">
        <v>89</v>
      </c>
      <c r="B24" s="68">
        <v>0</v>
      </c>
      <c r="C24" s="40"/>
      <c r="D24" s="68">
        <v>0</v>
      </c>
    </row>
    <row r="25" spans="1:4" hidden="1">
      <c r="A25" s="6" t="s">
        <v>620</v>
      </c>
      <c r="B25" s="68"/>
      <c r="C25" s="40"/>
      <c r="D25" s="68"/>
    </row>
    <row r="26" spans="1:4">
      <c r="A26" s="4" t="s">
        <v>88</v>
      </c>
      <c r="B26" s="104">
        <f>-(23150662)</f>
        <v>-23150662</v>
      </c>
      <c r="C26" s="105"/>
      <c r="D26" s="104">
        <v>-16766861</v>
      </c>
    </row>
    <row r="27" spans="1:4">
      <c r="A27" s="4" t="s">
        <v>91</v>
      </c>
      <c r="B27" s="104">
        <v>-2415614</v>
      </c>
      <c r="C27" s="105"/>
      <c r="D27" s="104">
        <v>-2036206</v>
      </c>
    </row>
    <row r="28" spans="1:4" hidden="1">
      <c r="A28" s="4" t="s">
        <v>90</v>
      </c>
      <c r="B28" s="104">
        <v>0</v>
      </c>
      <c r="C28" s="105"/>
      <c r="D28" s="104">
        <v>0</v>
      </c>
    </row>
    <row r="29" spans="1:4">
      <c r="A29" s="4" t="s">
        <v>65</v>
      </c>
      <c r="B29" s="104">
        <v>11590521</v>
      </c>
      <c r="C29" s="105"/>
      <c r="D29" s="104">
        <v>-999746</v>
      </c>
    </row>
    <row r="30" spans="1:4">
      <c r="A30" s="4" t="s">
        <v>93</v>
      </c>
      <c r="B30" s="57">
        <v>0</v>
      </c>
      <c r="C30" s="105"/>
      <c r="D30" s="104">
        <v>-1381055</v>
      </c>
    </row>
    <row r="31" spans="1:4" hidden="1">
      <c r="A31" s="4" t="s">
        <v>92</v>
      </c>
      <c r="B31" s="104">
        <v>0</v>
      </c>
      <c r="C31" s="105"/>
      <c r="D31" s="104">
        <v>0</v>
      </c>
    </row>
    <row r="32" spans="1:4">
      <c r="A32" s="4" t="s">
        <v>619</v>
      </c>
      <c r="B32" s="106">
        <v>-1653017</v>
      </c>
      <c r="C32" s="105"/>
      <c r="D32" s="106">
        <v>-8355371</v>
      </c>
    </row>
    <row r="33" spans="1:7">
      <c r="A33" s="6" t="s">
        <v>747</v>
      </c>
      <c r="B33" s="106">
        <f>SUM(B26:B32)</f>
        <v>-15628772</v>
      </c>
      <c r="C33" s="105"/>
      <c r="D33" s="106">
        <f>SUM(D26:D32)</f>
        <v>-29539239</v>
      </c>
    </row>
    <row r="34" spans="1:7">
      <c r="A34" s="6" t="s">
        <v>66</v>
      </c>
      <c r="B34" s="72">
        <f>+B23+B33</f>
        <v>23206636</v>
      </c>
      <c r="C34" s="22"/>
      <c r="D34" s="72">
        <f>+D23+D33</f>
        <v>2587915</v>
      </c>
    </row>
    <row r="35" spans="1:7">
      <c r="A35" s="34"/>
      <c r="B35" s="35"/>
      <c r="C35" s="35"/>
      <c r="D35" s="35"/>
    </row>
    <row r="36" spans="1:7" hidden="1">
      <c r="A36" s="9" t="s">
        <v>67</v>
      </c>
      <c r="B36" s="8">
        <v>0</v>
      </c>
      <c r="C36" s="8"/>
      <c r="D36" s="8">
        <v>0</v>
      </c>
    </row>
    <row r="37" spans="1:7" hidden="1">
      <c r="A37" s="4" t="s">
        <v>68</v>
      </c>
      <c r="B37" s="8">
        <v>0</v>
      </c>
      <c r="C37" s="8"/>
      <c r="D37" s="8">
        <v>0</v>
      </c>
    </row>
    <row r="38" spans="1:7" ht="31.5" hidden="1">
      <c r="A38" s="4" t="s">
        <v>94</v>
      </c>
      <c r="B38" s="8">
        <v>0</v>
      </c>
      <c r="C38" s="8"/>
      <c r="D38" s="8">
        <v>0</v>
      </c>
    </row>
    <row r="39" spans="1:7" hidden="1">
      <c r="A39" s="4" t="s">
        <v>95</v>
      </c>
      <c r="B39" s="8">
        <v>0</v>
      </c>
      <c r="C39" s="8"/>
      <c r="D39" s="8">
        <v>0</v>
      </c>
    </row>
    <row r="40" spans="1:7" ht="31.5" hidden="1">
      <c r="A40" s="4" t="s">
        <v>96</v>
      </c>
      <c r="B40" s="8">
        <v>0</v>
      </c>
      <c r="C40" s="8"/>
      <c r="D40" s="8">
        <v>0</v>
      </c>
    </row>
    <row r="41" spans="1:7" hidden="1">
      <c r="A41" s="4" t="s">
        <v>64</v>
      </c>
      <c r="B41" s="8">
        <v>0</v>
      </c>
      <c r="C41" s="8"/>
      <c r="D41" s="8">
        <v>0</v>
      </c>
    </row>
    <row r="42" spans="1:7" hidden="1">
      <c r="A42" s="4" t="s">
        <v>69</v>
      </c>
      <c r="B42" s="8">
        <v>0</v>
      </c>
      <c r="C42" s="8"/>
      <c r="D42" s="8">
        <v>0</v>
      </c>
    </row>
    <row r="43" spans="1:7" hidden="1">
      <c r="A43" s="4" t="s">
        <v>97</v>
      </c>
      <c r="B43" s="8">
        <v>0</v>
      </c>
      <c r="C43" s="8"/>
      <c r="D43" s="8">
        <v>0</v>
      </c>
    </row>
    <row r="44" spans="1:7" ht="31.5" hidden="1">
      <c r="A44" s="4" t="s">
        <v>98</v>
      </c>
      <c r="B44" s="8">
        <v>0</v>
      </c>
      <c r="C44" s="8"/>
      <c r="D44" s="8">
        <v>0</v>
      </c>
    </row>
    <row r="45" spans="1:7" hidden="1">
      <c r="A45" s="4" t="s">
        <v>99</v>
      </c>
      <c r="B45" s="8">
        <v>0</v>
      </c>
      <c r="C45" s="8"/>
      <c r="D45" s="8">
        <v>0</v>
      </c>
    </row>
    <row r="46" spans="1:7" ht="31.5" hidden="1">
      <c r="A46" s="4" t="s">
        <v>101</v>
      </c>
      <c r="B46" s="8">
        <v>0</v>
      </c>
      <c r="C46" s="8"/>
      <c r="D46" s="8">
        <v>0</v>
      </c>
    </row>
    <row r="47" spans="1:7" hidden="1">
      <c r="A47" s="67" t="s">
        <v>100</v>
      </c>
      <c r="B47" s="8">
        <v>0</v>
      </c>
      <c r="C47" s="8"/>
      <c r="D47" s="8">
        <v>0</v>
      </c>
    </row>
    <row r="48" spans="1:7">
      <c r="A48" s="4" t="s">
        <v>621</v>
      </c>
      <c r="B48" s="70">
        <v>-4589200</v>
      </c>
      <c r="C48" s="8"/>
      <c r="D48" s="70">
        <v>55735</v>
      </c>
      <c r="G48" s="15"/>
    </row>
    <row r="49" spans="1:4">
      <c r="A49" s="34" t="s">
        <v>70</v>
      </c>
      <c r="B49" s="84">
        <f>SUM(B36:B48)</f>
        <v>-4589200</v>
      </c>
      <c r="C49" s="22"/>
      <c r="D49" s="84">
        <f>SUM(D36:D48)</f>
        <v>55735</v>
      </c>
    </row>
    <row r="50" spans="1:4">
      <c r="A50" s="27"/>
      <c r="B50" s="1"/>
      <c r="C50" s="1"/>
      <c r="D50" s="1"/>
    </row>
    <row r="51" spans="1:4" hidden="1">
      <c r="A51" s="34" t="s">
        <v>71</v>
      </c>
      <c r="B51" s="97"/>
      <c r="C51" s="35"/>
      <c r="D51" s="35"/>
    </row>
    <row r="52" spans="1:4" hidden="1">
      <c r="A52" s="4" t="s">
        <v>72</v>
      </c>
      <c r="B52" s="8">
        <v>0</v>
      </c>
      <c r="C52" s="8"/>
      <c r="D52" s="8">
        <v>0</v>
      </c>
    </row>
    <row r="53" spans="1:4" hidden="1">
      <c r="A53" s="4" t="s">
        <v>73</v>
      </c>
      <c r="B53" s="8">
        <v>0</v>
      </c>
      <c r="C53" s="8"/>
      <c r="D53" s="8">
        <v>0</v>
      </c>
    </row>
    <row r="54" spans="1:4" hidden="1">
      <c r="A54" s="4" t="s">
        <v>74</v>
      </c>
      <c r="B54" s="8">
        <v>0</v>
      </c>
      <c r="C54" s="8"/>
      <c r="D54" s="8">
        <v>0</v>
      </c>
    </row>
    <row r="55" spans="1:4" ht="31.5" hidden="1">
      <c r="A55" s="4" t="s">
        <v>102</v>
      </c>
      <c r="B55" s="8">
        <v>0</v>
      </c>
      <c r="C55" s="8"/>
      <c r="D55" s="8">
        <v>0</v>
      </c>
    </row>
    <row r="56" spans="1:4" hidden="1">
      <c r="A56" s="4" t="s">
        <v>64</v>
      </c>
      <c r="B56" s="8">
        <v>0</v>
      </c>
      <c r="C56" s="8"/>
      <c r="D56" s="8">
        <v>0</v>
      </c>
    </row>
    <row r="57" spans="1:4" ht="31.5" hidden="1">
      <c r="A57" s="4" t="s">
        <v>75</v>
      </c>
      <c r="B57" s="8">
        <v>0</v>
      </c>
      <c r="C57" s="8"/>
      <c r="D57" s="8">
        <v>0</v>
      </c>
    </row>
    <row r="58" spans="1:4" ht="31.5" hidden="1">
      <c r="A58" s="4" t="s">
        <v>76</v>
      </c>
      <c r="B58" s="8">
        <v>0</v>
      </c>
      <c r="C58" s="8"/>
      <c r="D58" s="8">
        <v>0</v>
      </c>
    </row>
    <row r="59" spans="1:4" hidden="1">
      <c r="A59" s="4" t="s">
        <v>103</v>
      </c>
      <c r="B59" s="8">
        <v>0</v>
      </c>
      <c r="C59" s="8"/>
      <c r="D59" s="8">
        <v>0</v>
      </c>
    </row>
    <row r="60" spans="1:4" hidden="1">
      <c r="A60" s="4" t="s">
        <v>104</v>
      </c>
      <c r="B60" s="8">
        <v>0</v>
      </c>
      <c r="C60" s="8"/>
      <c r="D60" s="8">
        <v>0</v>
      </c>
    </row>
    <row r="61" spans="1:4" hidden="1">
      <c r="A61" s="4" t="s">
        <v>105</v>
      </c>
      <c r="B61" s="8">
        <v>0</v>
      </c>
      <c r="C61" s="8"/>
      <c r="D61" s="8">
        <v>0</v>
      </c>
    </row>
    <row r="62" spans="1:4" hidden="1">
      <c r="A62" s="4" t="s">
        <v>106</v>
      </c>
      <c r="B62" s="31">
        <v>0</v>
      </c>
      <c r="C62" s="8"/>
      <c r="D62" s="31">
        <v>0</v>
      </c>
    </row>
    <row r="63" spans="1:4">
      <c r="A63" s="34" t="s">
        <v>77</v>
      </c>
      <c r="B63" s="57">
        <v>0</v>
      </c>
      <c r="C63" s="22"/>
      <c r="D63" s="57">
        <v>0</v>
      </c>
    </row>
    <row r="64" spans="1:4">
      <c r="A64" s="27"/>
    </row>
    <row r="65" spans="1:7">
      <c r="A65" s="4" t="s">
        <v>107</v>
      </c>
      <c r="B65" s="69">
        <f>+B34+B49</f>
        <v>18617436</v>
      </c>
      <c r="C65" s="22"/>
      <c r="D65" s="69">
        <f>+D34-D48</f>
        <v>2532180</v>
      </c>
    </row>
    <row r="66" spans="1:7">
      <c r="A66" s="4" t="s">
        <v>108</v>
      </c>
      <c r="B66" s="70">
        <v>26836115</v>
      </c>
      <c r="C66" s="8"/>
      <c r="D66" s="70">
        <v>29496881</v>
      </c>
    </row>
    <row r="67" spans="1:7">
      <c r="A67" s="6" t="s">
        <v>78</v>
      </c>
      <c r="B67" s="72">
        <f>+B65+B66</f>
        <v>45453551</v>
      </c>
      <c r="C67" s="22"/>
      <c r="D67" s="72">
        <f>+D65+D66</f>
        <v>32029061</v>
      </c>
    </row>
    <row r="69" spans="1:7">
      <c r="G69" s="83"/>
    </row>
    <row r="71" spans="1:7" ht="18.75">
      <c r="A71" s="41"/>
      <c r="B71" s="41"/>
      <c r="C71" s="41"/>
      <c r="D71" s="41"/>
      <c r="E71" s="41"/>
    </row>
    <row r="72" spans="1:7" ht="18.75">
      <c r="A72" s="49" t="s">
        <v>762</v>
      </c>
      <c r="B72" s="41"/>
      <c r="C72" s="39" t="s">
        <v>764</v>
      </c>
      <c r="D72" s="39"/>
      <c r="E72" s="39"/>
    </row>
    <row r="73" spans="1:7" ht="18.75">
      <c r="A73" s="38" t="s">
        <v>118</v>
      </c>
      <c r="B73" s="41"/>
      <c r="C73" s="156" t="s">
        <v>119</v>
      </c>
      <c r="D73" s="156"/>
      <c r="E73" s="156"/>
    </row>
    <row r="74" spans="1:7" ht="18.75">
      <c r="B74" s="41"/>
    </row>
    <row r="75" spans="1:7" ht="18.75">
      <c r="B75" s="41"/>
      <c r="C75" s="41"/>
    </row>
    <row r="76" spans="1:7" ht="18.75">
      <c r="A76" s="41"/>
      <c r="B76" s="41"/>
      <c r="C76" s="41"/>
    </row>
    <row r="77" spans="1:7">
      <c r="A77" s="49" t="s">
        <v>770</v>
      </c>
    </row>
    <row r="78" spans="1:7" ht="18.75">
      <c r="A78" s="109" t="s">
        <v>120</v>
      </c>
      <c r="B78" s="41"/>
      <c r="C78" s="41"/>
      <c r="D78" s="41"/>
      <c r="E78" s="41"/>
    </row>
  </sheetData>
  <mergeCells count="5">
    <mergeCell ref="C73:E73"/>
    <mergeCell ref="A7:F7"/>
    <mergeCell ref="A8:F8"/>
    <mergeCell ref="A10:F10"/>
    <mergeCell ref="A9:F9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57"/>
  <sheetViews>
    <sheetView showGridLines="0" tabSelected="1" topLeftCell="A13" zoomScale="120" zoomScaleNormal="120" workbookViewId="0">
      <selection activeCell="D55" sqref="D55"/>
    </sheetView>
  </sheetViews>
  <sheetFormatPr baseColWidth="10" defaultRowHeight="18.75"/>
  <cols>
    <col min="1" max="1" width="4.5703125" style="41" bestFit="1" customWidth="1"/>
    <col min="2" max="2" width="44.140625" style="41" customWidth="1"/>
    <col min="3" max="3" width="26.7109375" style="41" customWidth="1"/>
    <col min="4" max="4" width="26.85546875" style="41" customWidth="1"/>
    <col min="5" max="5" width="18.28515625" style="41" customWidth="1"/>
    <col min="6" max="6" width="22.7109375" style="41" customWidth="1"/>
    <col min="7" max="7" width="11.42578125" style="41"/>
    <col min="8" max="8" width="33.7109375" style="41" customWidth="1"/>
    <col min="9" max="9" width="21.7109375" style="41" bestFit="1" customWidth="1"/>
    <col min="10" max="10" width="12.7109375" style="41" bestFit="1" customWidth="1"/>
    <col min="11" max="16384" width="11.42578125" style="41"/>
  </cols>
  <sheetData>
    <row r="5" spans="1:8">
      <c r="A5" s="120"/>
      <c r="B5" s="120"/>
      <c r="C5" s="120"/>
      <c r="D5" s="120"/>
      <c r="E5" s="120"/>
      <c r="F5" s="120"/>
      <c r="G5" s="120"/>
      <c r="H5" s="120"/>
    </row>
    <row r="6" spans="1:8">
      <c r="A6" s="120"/>
      <c r="B6" s="120"/>
      <c r="C6" s="120"/>
      <c r="D6" s="120"/>
      <c r="E6" s="120"/>
      <c r="F6" s="120"/>
      <c r="G6" s="120"/>
      <c r="H6" s="120"/>
    </row>
    <row r="7" spans="1:8">
      <c r="A7" s="120"/>
      <c r="B7" s="120"/>
      <c r="C7" s="120"/>
      <c r="D7" s="120"/>
      <c r="E7" s="120"/>
      <c r="F7" s="120"/>
      <c r="G7" s="120"/>
      <c r="H7" s="120"/>
    </row>
    <row r="8" spans="1:8">
      <c r="A8" s="121"/>
      <c r="B8" s="121"/>
      <c r="C8" s="121"/>
      <c r="D8" s="121"/>
      <c r="E8" s="121"/>
      <c r="F8" s="121"/>
      <c r="G8" s="121"/>
      <c r="H8" s="121"/>
    </row>
    <row r="9" spans="1:8">
      <c r="A9" s="121"/>
      <c r="B9" s="121"/>
      <c r="C9" s="121"/>
      <c r="D9" s="121"/>
      <c r="E9" s="121"/>
      <c r="F9" s="121"/>
      <c r="G9" s="121"/>
      <c r="H9" s="121"/>
    </row>
    <row r="10" spans="1:8">
      <c r="A10" s="162" t="s">
        <v>111</v>
      </c>
      <c r="B10" s="162"/>
      <c r="C10" s="162"/>
      <c r="D10" s="162"/>
      <c r="E10" s="162"/>
      <c r="F10" s="162"/>
      <c r="G10" s="162"/>
      <c r="H10" s="162"/>
    </row>
    <row r="11" spans="1:8">
      <c r="A11" s="162" t="s">
        <v>622</v>
      </c>
      <c r="B11" s="162"/>
      <c r="C11" s="162"/>
      <c r="D11" s="162"/>
      <c r="E11" s="162"/>
      <c r="F11" s="162"/>
      <c r="G11" s="162"/>
      <c r="H11" s="162"/>
    </row>
    <row r="12" spans="1:8">
      <c r="A12" s="162" t="s">
        <v>79</v>
      </c>
      <c r="B12" s="162"/>
      <c r="C12" s="162"/>
      <c r="D12" s="162"/>
      <c r="E12" s="162"/>
      <c r="F12" s="162"/>
      <c r="G12" s="162"/>
      <c r="H12" s="162"/>
    </row>
    <row r="13" spans="1:8">
      <c r="A13" s="163" t="s">
        <v>80</v>
      </c>
      <c r="B13" s="163"/>
      <c r="C13" s="163"/>
      <c r="D13" s="163"/>
      <c r="E13" s="163"/>
      <c r="F13" s="163"/>
      <c r="G13" s="163"/>
      <c r="H13" s="163"/>
    </row>
    <row r="14" spans="1:8">
      <c r="A14" s="161"/>
      <c r="B14" s="161"/>
      <c r="C14" s="161"/>
      <c r="D14" s="161"/>
      <c r="E14" s="161"/>
      <c r="F14" s="161"/>
      <c r="G14" s="161"/>
      <c r="H14" s="161"/>
    </row>
    <row r="15" spans="1:8" ht="56.25">
      <c r="A15" s="160" t="s">
        <v>122</v>
      </c>
      <c r="B15" s="160"/>
      <c r="C15" s="42" t="s">
        <v>123</v>
      </c>
      <c r="D15" s="42" t="s">
        <v>124</v>
      </c>
      <c r="E15" s="42" t="s">
        <v>112</v>
      </c>
      <c r="F15" s="42" t="s">
        <v>110</v>
      </c>
      <c r="G15" s="121"/>
      <c r="H15" s="121"/>
    </row>
    <row r="16" spans="1:8">
      <c r="A16" s="122">
        <v>1</v>
      </c>
      <c r="B16" s="43" t="s">
        <v>125</v>
      </c>
      <c r="C16" s="91">
        <f>SUM(C17:C25)</f>
        <v>90981659.239999995</v>
      </c>
      <c r="D16" s="91">
        <f>+D20+D21</f>
        <v>39235408</v>
      </c>
      <c r="E16" s="44">
        <f>+D16/C16</f>
        <v>0.4312452457753177</v>
      </c>
      <c r="F16" s="123">
        <f>+C16-D16</f>
        <v>51746251.239999995</v>
      </c>
      <c r="G16" s="121"/>
      <c r="H16" s="121"/>
    </row>
    <row r="17" spans="1:8" hidden="1">
      <c r="A17" s="124">
        <v>1.1000000000000001</v>
      </c>
      <c r="B17" s="45" t="s">
        <v>33</v>
      </c>
      <c r="C17" s="46">
        <v>0</v>
      </c>
      <c r="D17" s="92">
        <v>49000000</v>
      </c>
      <c r="E17" s="44" t="e">
        <f t="shared" ref="E17:E24" si="0">+D17/C17%</f>
        <v>#DIV/0!</v>
      </c>
      <c r="F17" s="42">
        <f t="shared" ref="F17:F36" si="1">+C17-D17</f>
        <v>-49000000</v>
      </c>
      <c r="G17" s="121"/>
      <c r="H17" s="121"/>
    </row>
    <row r="18" spans="1:8" hidden="1">
      <c r="A18" s="124">
        <v>1.2</v>
      </c>
      <c r="B18" s="45" t="s">
        <v>126</v>
      </c>
      <c r="C18" s="46">
        <v>0</v>
      </c>
      <c r="D18" s="92">
        <v>22925496</v>
      </c>
      <c r="E18" s="44" t="e">
        <f t="shared" si="0"/>
        <v>#DIV/0!</v>
      </c>
      <c r="F18" s="42">
        <f t="shared" si="1"/>
        <v>-22925496</v>
      </c>
      <c r="G18" s="121"/>
      <c r="H18" s="121"/>
    </row>
    <row r="19" spans="1:8" hidden="1">
      <c r="A19" s="124">
        <v>1.3</v>
      </c>
      <c r="B19" s="45" t="s">
        <v>127</v>
      </c>
      <c r="C19" s="46">
        <v>0</v>
      </c>
      <c r="D19" s="46">
        <v>0</v>
      </c>
      <c r="E19" s="44" t="e">
        <f t="shared" si="0"/>
        <v>#DIV/0!</v>
      </c>
      <c r="F19" s="42">
        <f t="shared" si="1"/>
        <v>0</v>
      </c>
      <c r="G19" s="121"/>
      <c r="H19" s="121"/>
    </row>
    <row r="20" spans="1:8">
      <c r="A20" s="124">
        <v>1.4</v>
      </c>
      <c r="B20" s="45" t="s">
        <v>743</v>
      </c>
      <c r="C20" s="92">
        <v>68056163.239999995</v>
      </c>
      <c r="D20" s="92">
        <v>23632300</v>
      </c>
      <c r="E20" s="44">
        <f>+D20/C20</f>
        <v>0.34724702179669925</v>
      </c>
      <c r="F20" s="95">
        <f>+C20-D20</f>
        <v>44423863.239999995</v>
      </c>
      <c r="G20" s="121"/>
      <c r="H20" s="121"/>
    </row>
    <row r="21" spans="1:8">
      <c r="A21" s="124">
        <v>1.5</v>
      </c>
      <c r="B21" s="45" t="s">
        <v>744</v>
      </c>
      <c r="C21" s="92">
        <v>22925496</v>
      </c>
      <c r="D21" s="92">
        <v>15603108</v>
      </c>
      <c r="E21" s="44">
        <f>+D21/C21</f>
        <v>0.68060067271826963</v>
      </c>
      <c r="F21" s="95">
        <f>+C21-D21</f>
        <v>7322388</v>
      </c>
      <c r="G21" s="121"/>
      <c r="H21" s="121"/>
    </row>
    <row r="22" spans="1:8" hidden="1">
      <c r="A22" s="124">
        <v>1.6</v>
      </c>
      <c r="B22" s="45" t="s">
        <v>129</v>
      </c>
      <c r="C22" s="46">
        <v>0</v>
      </c>
      <c r="D22" s="46">
        <v>0</v>
      </c>
      <c r="E22" s="44" t="e">
        <f t="shared" si="0"/>
        <v>#DIV/0!</v>
      </c>
      <c r="F22" s="46">
        <f t="shared" si="1"/>
        <v>0</v>
      </c>
      <c r="G22" s="121"/>
      <c r="H22" s="121"/>
    </row>
    <row r="23" spans="1:8" hidden="1">
      <c r="A23" s="124">
        <v>1.7</v>
      </c>
      <c r="B23" s="45" t="s">
        <v>130</v>
      </c>
      <c r="C23" s="46">
        <v>0</v>
      </c>
      <c r="D23" s="46">
        <v>0</v>
      </c>
      <c r="E23" s="44" t="e">
        <f t="shared" si="0"/>
        <v>#DIV/0!</v>
      </c>
      <c r="F23" s="46">
        <f t="shared" si="1"/>
        <v>0</v>
      </c>
      <c r="G23" s="121"/>
      <c r="H23" s="121"/>
    </row>
    <row r="24" spans="1:8" ht="37.5" hidden="1">
      <c r="A24" s="124">
        <v>1.8</v>
      </c>
      <c r="B24" s="45" t="s">
        <v>131</v>
      </c>
      <c r="C24" s="46">
        <v>0</v>
      </c>
      <c r="D24" s="46">
        <v>0</v>
      </c>
      <c r="E24" s="44" t="e">
        <f t="shared" si="0"/>
        <v>#DIV/0!</v>
      </c>
      <c r="F24" s="46">
        <f t="shared" si="1"/>
        <v>0</v>
      </c>
      <c r="G24" s="121"/>
      <c r="H24" s="121"/>
    </row>
    <row r="25" spans="1:8" hidden="1">
      <c r="A25" s="124">
        <v>1.9</v>
      </c>
      <c r="B25" s="45" t="s">
        <v>132</v>
      </c>
      <c r="C25" s="46">
        <v>0</v>
      </c>
      <c r="D25" s="46">
        <v>0</v>
      </c>
      <c r="E25" s="44" t="e">
        <f>+D25/C25%</f>
        <v>#DIV/0!</v>
      </c>
      <c r="F25" s="46">
        <f t="shared" si="1"/>
        <v>0</v>
      </c>
      <c r="G25" s="121"/>
      <c r="H25" s="121"/>
    </row>
    <row r="26" spans="1:8">
      <c r="A26" s="122">
        <v>2</v>
      </c>
      <c r="B26" s="43" t="s">
        <v>133</v>
      </c>
      <c r="C26" s="91">
        <f>SUM(C27:C36)</f>
        <v>78895659.239999995</v>
      </c>
      <c r="D26" s="91">
        <f>SUM(D27:D35)</f>
        <v>37914603</v>
      </c>
      <c r="E26" s="44">
        <f>+D26/C26</f>
        <v>0.48056640080367496</v>
      </c>
      <c r="F26" s="95">
        <f>+C26-D26</f>
        <v>40981056.239999995</v>
      </c>
      <c r="G26" s="121"/>
      <c r="H26" s="121"/>
    </row>
    <row r="27" spans="1:8">
      <c r="A27" s="124">
        <v>2.1</v>
      </c>
      <c r="B27" s="45" t="s">
        <v>134</v>
      </c>
      <c r="C27" s="92">
        <v>51962300</v>
      </c>
      <c r="D27" s="92">
        <v>25991346</v>
      </c>
      <c r="E27" s="44">
        <f>+D27/C27</f>
        <v>0.50019621918198387</v>
      </c>
      <c r="F27" s="92">
        <f>+C27-D27</f>
        <v>25970954</v>
      </c>
      <c r="G27" s="121"/>
      <c r="H27" s="121"/>
    </row>
    <row r="28" spans="1:8">
      <c r="A28" s="124">
        <v>2.2000000000000002</v>
      </c>
      <c r="B28" s="45" t="s">
        <v>135</v>
      </c>
      <c r="C28" s="92">
        <v>12996900</v>
      </c>
      <c r="D28" s="92">
        <v>10268296</v>
      </c>
      <c r="E28" s="44">
        <f>+D28/C28</f>
        <v>0.79005732136124773</v>
      </c>
      <c r="F28" s="92">
        <f>+C28-D28</f>
        <v>2728604</v>
      </c>
      <c r="G28" s="121"/>
      <c r="H28" s="121"/>
    </row>
    <row r="29" spans="1:8">
      <c r="A29" s="124">
        <v>2.2999999999999998</v>
      </c>
      <c r="B29" s="45" t="s">
        <v>136</v>
      </c>
      <c r="C29" s="92">
        <v>6055496</v>
      </c>
      <c r="D29" s="92">
        <v>1654961</v>
      </c>
      <c r="E29" s="44">
        <f>+D29/C29</f>
        <v>0.27329899978465844</v>
      </c>
      <c r="F29" s="92">
        <f t="shared" si="1"/>
        <v>4400535</v>
      </c>
      <c r="G29" s="121"/>
      <c r="H29" s="121"/>
    </row>
    <row r="30" spans="1:8" hidden="1">
      <c r="A30" s="124">
        <v>2.5</v>
      </c>
      <c r="B30" s="45" t="s">
        <v>137</v>
      </c>
      <c r="C30" s="46">
        <v>0</v>
      </c>
      <c r="D30" s="46">
        <v>0</v>
      </c>
      <c r="E30" s="44" t="e">
        <f t="shared" ref="E30:E35" si="2">+D30/C30%</f>
        <v>#DIV/0!</v>
      </c>
      <c r="F30" s="91">
        <f t="shared" si="1"/>
        <v>0</v>
      </c>
      <c r="G30" s="121"/>
      <c r="H30" s="121"/>
    </row>
    <row r="31" spans="1:8" ht="37.5" hidden="1">
      <c r="A31" s="124">
        <v>2.6</v>
      </c>
      <c r="B31" s="45" t="s">
        <v>138</v>
      </c>
      <c r="C31" s="46">
        <v>0</v>
      </c>
      <c r="D31" s="46">
        <v>0</v>
      </c>
      <c r="E31" s="44" t="e">
        <f t="shared" si="2"/>
        <v>#DIV/0!</v>
      </c>
      <c r="F31" s="91">
        <f t="shared" si="1"/>
        <v>0</v>
      </c>
      <c r="G31" s="121"/>
      <c r="H31" s="121"/>
    </row>
    <row r="32" spans="1:8" hidden="1">
      <c r="A32" s="124">
        <v>2.7</v>
      </c>
      <c r="B32" s="45" t="s">
        <v>139</v>
      </c>
      <c r="C32" s="46">
        <v>0</v>
      </c>
      <c r="D32" s="46">
        <v>0</v>
      </c>
      <c r="E32" s="44" t="e">
        <f t="shared" si="2"/>
        <v>#DIV/0!</v>
      </c>
      <c r="F32" s="91">
        <f t="shared" si="1"/>
        <v>0</v>
      </c>
      <c r="G32" s="121"/>
      <c r="H32" s="121"/>
    </row>
    <row r="33" spans="1:9" ht="37.5" hidden="1">
      <c r="A33" s="124">
        <v>2.8</v>
      </c>
      <c r="B33" s="45" t="s">
        <v>109</v>
      </c>
      <c r="C33" s="46">
        <v>0</v>
      </c>
      <c r="D33" s="46">
        <v>0</v>
      </c>
      <c r="E33" s="44" t="e">
        <f t="shared" si="2"/>
        <v>#DIV/0!</v>
      </c>
      <c r="F33" s="91">
        <f t="shared" si="1"/>
        <v>0</v>
      </c>
      <c r="G33" s="121"/>
      <c r="H33" s="121"/>
    </row>
    <row r="34" spans="1:9" hidden="1">
      <c r="A34" s="124">
        <v>2.9</v>
      </c>
      <c r="B34" s="45" t="s">
        <v>43</v>
      </c>
      <c r="C34" s="46">
        <v>0</v>
      </c>
      <c r="D34" s="46">
        <v>0</v>
      </c>
      <c r="E34" s="44" t="e">
        <f t="shared" si="2"/>
        <v>#DIV/0!</v>
      </c>
      <c r="F34" s="91">
        <f t="shared" si="1"/>
        <v>0</v>
      </c>
      <c r="G34" s="121"/>
      <c r="H34" s="121"/>
    </row>
    <row r="35" spans="1:9" hidden="1">
      <c r="A35" s="124">
        <v>2.1</v>
      </c>
      <c r="B35" s="45" t="s">
        <v>115</v>
      </c>
      <c r="C35" s="46">
        <v>0</v>
      </c>
      <c r="D35" s="46">
        <v>0</v>
      </c>
      <c r="E35" s="44" t="e">
        <f t="shared" si="2"/>
        <v>#DIV/0!</v>
      </c>
      <c r="F35" s="91">
        <f t="shared" si="1"/>
        <v>0</v>
      </c>
      <c r="G35" s="121"/>
      <c r="H35" s="121"/>
    </row>
    <row r="36" spans="1:9" ht="37.5">
      <c r="A36" s="124">
        <v>2.6</v>
      </c>
      <c r="B36" s="45" t="s">
        <v>138</v>
      </c>
      <c r="C36" s="92">
        <v>7880963.2400000002</v>
      </c>
      <c r="D36" s="92">
        <v>4589200</v>
      </c>
      <c r="E36" s="44">
        <f>+D36/C36</f>
        <v>0.58231460549231029</v>
      </c>
      <c r="F36" s="91">
        <f t="shared" si="1"/>
        <v>3291763.24</v>
      </c>
      <c r="G36" s="121"/>
      <c r="H36" s="121"/>
    </row>
    <row r="37" spans="1:9">
      <c r="A37" s="125"/>
      <c r="B37" s="47" t="s">
        <v>140</v>
      </c>
      <c r="C37" s="93"/>
      <c r="D37" s="48"/>
      <c r="E37" s="48"/>
      <c r="F37" s="94"/>
      <c r="G37" s="121"/>
      <c r="H37" s="121"/>
      <c r="I37" s="107"/>
    </row>
    <row r="38" spans="1:9">
      <c r="A38" s="125"/>
      <c r="B38" s="47"/>
      <c r="C38" s="48"/>
      <c r="D38" s="48"/>
      <c r="E38" s="48"/>
      <c r="F38" s="48"/>
      <c r="G38" s="121"/>
      <c r="H38" s="121"/>
      <c r="I38" s="107"/>
    </row>
    <row r="39" spans="1:9">
      <c r="A39" s="125"/>
      <c r="B39" s="47"/>
      <c r="C39" s="48"/>
      <c r="D39" s="48"/>
      <c r="E39" s="48"/>
      <c r="F39" s="48"/>
      <c r="G39" s="121"/>
      <c r="H39" s="121"/>
      <c r="I39" s="107"/>
    </row>
    <row r="40" spans="1:9">
      <c r="A40" s="125"/>
      <c r="B40" s="47"/>
      <c r="C40" s="48"/>
      <c r="D40" s="48"/>
      <c r="E40" s="48"/>
      <c r="F40" s="48"/>
      <c r="G40" s="121"/>
      <c r="H40" s="126"/>
    </row>
    <row r="41" spans="1:9">
      <c r="A41" s="125"/>
      <c r="B41" s="47"/>
      <c r="C41" s="48"/>
      <c r="D41" s="48"/>
      <c r="E41" s="48"/>
      <c r="F41" s="48"/>
      <c r="G41" s="121"/>
      <c r="H41" s="126"/>
    </row>
    <row r="42" spans="1:9">
      <c r="A42" s="125"/>
      <c r="B42" s="47"/>
      <c r="C42" s="48"/>
      <c r="D42" s="48"/>
      <c r="E42" s="48"/>
      <c r="F42" s="48"/>
      <c r="G42" s="121"/>
      <c r="H42" s="126"/>
    </row>
    <row r="43" spans="1:9">
      <c r="A43" s="121"/>
      <c r="B43" s="121"/>
      <c r="C43" s="121"/>
      <c r="D43" s="121"/>
      <c r="E43" s="121"/>
      <c r="F43" s="121"/>
      <c r="G43" s="121"/>
      <c r="H43" s="121"/>
    </row>
    <row r="44" spans="1:9">
      <c r="A44" s="121"/>
      <c r="B44" s="121"/>
      <c r="C44" s="121"/>
      <c r="D44" s="121"/>
      <c r="E44" s="121"/>
      <c r="F44" s="121"/>
      <c r="G44" s="121"/>
      <c r="H44" s="121"/>
    </row>
    <row r="45" spans="1:9">
      <c r="A45" s="121"/>
      <c r="B45" s="127" t="s">
        <v>762</v>
      </c>
      <c r="C45" s="121"/>
      <c r="D45" s="128" t="s">
        <v>768</v>
      </c>
      <c r="E45" s="128"/>
      <c r="F45" s="128"/>
      <c r="G45" s="121"/>
      <c r="H45" s="121"/>
    </row>
    <row r="46" spans="1:9">
      <c r="A46" s="121"/>
      <c r="B46" s="129" t="s">
        <v>118</v>
      </c>
      <c r="C46" s="121"/>
      <c r="D46" s="159" t="s">
        <v>119</v>
      </c>
      <c r="E46" s="159"/>
      <c r="F46" s="159"/>
      <c r="G46" s="121"/>
      <c r="H46" s="121"/>
    </row>
    <row r="47" spans="1:9">
      <c r="A47" s="121"/>
      <c r="B47" s="121"/>
      <c r="C47" s="121"/>
      <c r="D47" s="121"/>
      <c r="E47" s="121"/>
      <c r="F47" s="121"/>
      <c r="G47" s="121"/>
      <c r="H47" s="121"/>
    </row>
    <row r="48" spans="1:9">
      <c r="A48" s="121"/>
      <c r="B48" s="121"/>
      <c r="C48" s="121"/>
      <c r="D48" s="121"/>
      <c r="E48" s="121"/>
      <c r="F48" s="121"/>
      <c r="G48" s="121"/>
      <c r="H48" s="121"/>
    </row>
    <row r="49" spans="1:8">
      <c r="A49" s="121"/>
      <c r="B49" s="121"/>
      <c r="C49" s="121"/>
      <c r="D49" s="121"/>
      <c r="E49" s="121"/>
      <c r="F49" s="121"/>
      <c r="G49" s="121"/>
      <c r="H49" s="121"/>
    </row>
    <row r="50" spans="1:8">
      <c r="A50" s="121"/>
      <c r="B50" s="121"/>
      <c r="C50" s="121"/>
      <c r="D50" s="121"/>
      <c r="E50" s="121"/>
      <c r="F50" s="121"/>
      <c r="G50" s="121"/>
      <c r="H50" s="121"/>
    </row>
    <row r="51" spans="1:8">
      <c r="A51" s="121"/>
      <c r="B51" s="121"/>
      <c r="C51" s="121"/>
      <c r="D51" s="121"/>
      <c r="E51" s="121"/>
      <c r="F51" s="121"/>
      <c r="G51" s="121"/>
      <c r="H51" s="121"/>
    </row>
    <row r="52" spans="1:8">
      <c r="A52" s="121"/>
      <c r="B52" s="49" t="s">
        <v>770</v>
      </c>
      <c r="C52" s="121"/>
      <c r="D52" s="121"/>
      <c r="E52" s="121"/>
      <c r="F52" s="121"/>
      <c r="G52" s="121"/>
      <c r="H52" s="121"/>
    </row>
    <row r="53" spans="1:8">
      <c r="A53" s="121"/>
      <c r="B53" s="130" t="s">
        <v>120</v>
      </c>
      <c r="C53" s="121"/>
      <c r="D53" s="121"/>
      <c r="E53" s="121"/>
      <c r="F53" s="121"/>
      <c r="G53" s="121"/>
      <c r="H53" s="121"/>
    </row>
    <row r="54" spans="1:8">
      <c r="A54" s="121"/>
      <c r="B54" s="121"/>
      <c r="C54" s="121"/>
      <c r="D54" s="121"/>
      <c r="E54" s="121"/>
      <c r="F54" s="121"/>
      <c r="G54" s="121"/>
      <c r="H54" s="121"/>
    </row>
    <row r="55" spans="1:8">
      <c r="A55" s="120"/>
      <c r="B55" s="120"/>
      <c r="C55" s="120"/>
      <c r="D55" s="120"/>
      <c r="E55" s="120"/>
      <c r="F55" s="120"/>
      <c r="G55" s="120"/>
      <c r="H55" s="120"/>
    </row>
    <row r="56" spans="1:8">
      <c r="A56" s="120"/>
      <c r="B56" s="120"/>
      <c r="C56" s="120"/>
      <c r="D56" s="120"/>
      <c r="E56" s="120"/>
      <c r="F56" s="120"/>
      <c r="G56" s="120"/>
      <c r="H56" s="120"/>
    </row>
    <row r="57" spans="1:8">
      <c r="A57" s="120"/>
      <c r="B57" s="120"/>
      <c r="C57" s="120"/>
      <c r="D57" s="120"/>
      <c r="E57" s="120"/>
      <c r="F57" s="120"/>
      <c r="G57" s="120"/>
      <c r="H57" s="120"/>
    </row>
  </sheetData>
  <mergeCells count="7">
    <mergeCell ref="D46:F46"/>
    <mergeCell ref="A15:B15"/>
    <mergeCell ref="A14:H14"/>
    <mergeCell ref="A10:H10"/>
    <mergeCell ref="A11:H11"/>
    <mergeCell ref="A12:H12"/>
    <mergeCell ref="A13:H13"/>
  </mergeCell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426"/>
  <sheetViews>
    <sheetView showGridLines="0" topLeftCell="A38" zoomScale="145" zoomScaleNormal="145" workbookViewId="0">
      <selection activeCell="G91" sqref="G91"/>
    </sheetView>
  </sheetViews>
  <sheetFormatPr baseColWidth="10" defaultRowHeight="15"/>
  <cols>
    <col min="1" max="1" width="15.5703125" customWidth="1"/>
    <col min="2" max="2" width="16.42578125" customWidth="1"/>
    <col min="3" max="3" width="10.7109375" customWidth="1"/>
    <col min="4" max="5" width="20.140625" customWidth="1"/>
    <col min="6" max="6" width="16.42578125" bestFit="1" customWidth="1"/>
    <col min="7" max="7" width="17.42578125" customWidth="1"/>
    <col min="8" max="8" width="11.28515625" customWidth="1"/>
    <col min="9" max="9" width="18.85546875" bestFit="1" customWidth="1"/>
    <col min="10" max="11" width="16" bestFit="1" customWidth="1"/>
    <col min="12" max="12" width="14.42578125" bestFit="1" customWidth="1"/>
  </cols>
  <sheetData>
    <row r="6" spans="1:9" ht="15.75">
      <c r="A6" s="10"/>
      <c r="B6" s="10"/>
      <c r="C6" s="10"/>
      <c r="D6" s="10"/>
      <c r="E6" s="10"/>
      <c r="F6" s="10"/>
      <c r="G6" s="10"/>
    </row>
    <row r="7" spans="1:9" ht="15.75">
      <c r="A7" s="10"/>
      <c r="B7" s="10"/>
      <c r="C7" s="10" t="s">
        <v>769</v>
      </c>
      <c r="D7" s="10"/>
      <c r="E7" s="10"/>
      <c r="F7" s="10"/>
      <c r="G7" s="10"/>
    </row>
    <row r="8" spans="1:9" ht="15.75">
      <c r="A8" s="10"/>
      <c r="B8" s="10"/>
      <c r="C8" s="10"/>
      <c r="D8" s="10"/>
      <c r="E8" s="10"/>
      <c r="F8" s="10"/>
      <c r="G8" s="10"/>
    </row>
    <row r="9" spans="1:9" s="50" customFormat="1" ht="15.75">
      <c r="A9" s="28" t="s">
        <v>314</v>
      </c>
      <c r="B9" s="28"/>
      <c r="C9" s="28"/>
      <c r="D9" s="28"/>
      <c r="E9" s="28"/>
      <c r="F9" s="28"/>
      <c r="G9" s="28"/>
      <c r="H9" s="51"/>
      <c r="I9" s="51"/>
    </row>
    <row r="10" spans="1:9" ht="15.75">
      <c r="A10" s="10" t="s">
        <v>609</v>
      </c>
      <c r="B10" s="10"/>
      <c r="C10" s="10"/>
      <c r="D10" s="10"/>
      <c r="E10" s="10"/>
      <c r="F10" s="10"/>
      <c r="G10" s="10"/>
      <c r="H10" s="52"/>
      <c r="I10" s="52"/>
    </row>
    <row r="11" spans="1:9" ht="15.75">
      <c r="A11" s="10" t="s">
        <v>332</v>
      </c>
      <c r="B11" s="10"/>
      <c r="C11" s="10"/>
      <c r="D11" s="118">
        <v>2023</v>
      </c>
      <c r="E11" s="118">
        <v>2022</v>
      </c>
      <c r="F11" s="10"/>
      <c r="G11" s="10"/>
      <c r="H11" s="52"/>
      <c r="I11" s="52"/>
    </row>
    <row r="12" spans="1:9" ht="15.75">
      <c r="A12" s="10" t="s">
        <v>623</v>
      </c>
      <c r="B12" s="10"/>
      <c r="C12" s="10"/>
      <c r="D12" s="131">
        <v>5760</v>
      </c>
      <c r="E12" s="131">
        <v>20546</v>
      </c>
      <c r="F12" s="10"/>
      <c r="G12" s="10"/>
      <c r="H12" s="52"/>
      <c r="I12" s="52"/>
    </row>
    <row r="13" spans="1:9" ht="15.75">
      <c r="A13" s="10" t="s">
        <v>624</v>
      </c>
      <c r="B13" s="10"/>
      <c r="C13" s="10"/>
      <c r="D13" s="131">
        <v>22263454</v>
      </c>
      <c r="E13" s="131">
        <v>23262370</v>
      </c>
      <c r="F13" s="10"/>
      <c r="G13" s="10"/>
      <c r="H13" s="52"/>
      <c r="I13" s="52"/>
    </row>
    <row r="14" spans="1:9" ht="15.75">
      <c r="A14" s="10" t="s">
        <v>625</v>
      </c>
      <c r="B14" s="10"/>
      <c r="C14" s="10"/>
      <c r="D14" s="131">
        <v>3295</v>
      </c>
      <c r="E14" s="131">
        <v>8746145</v>
      </c>
      <c r="F14" s="10"/>
      <c r="G14" s="10"/>
      <c r="H14" s="52"/>
      <c r="I14" s="52"/>
    </row>
    <row r="15" spans="1:9" ht="15.75" hidden="1">
      <c r="A15" s="10" t="s">
        <v>322</v>
      </c>
      <c r="B15" s="10"/>
      <c r="C15" s="10"/>
      <c r="D15" s="131" t="s">
        <v>180</v>
      </c>
      <c r="E15" s="131" t="s">
        <v>180</v>
      </c>
      <c r="F15" s="10"/>
      <c r="G15" s="10"/>
      <c r="H15" s="52"/>
      <c r="I15" s="52"/>
    </row>
    <row r="16" spans="1:9" ht="15.75" hidden="1">
      <c r="A16" s="10" t="s">
        <v>323</v>
      </c>
      <c r="B16" s="10"/>
      <c r="C16" s="10"/>
      <c r="D16" s="131" t="s">
        <v>180</v>
      </c>
      <c r="E16" s="131" t="s">
        <v>180</v>
      </c>
      <c r="F16" s="10"/>
      <c r="G16" s="10"/>
      <c r="H16" s="52"/>
      <c r="I16" s="52"/>
    </row>
    <row r="17" spans="1:9" ht="15.75" hidden="1">
      <c r="A17" s="10" t="s">
        <v>321</v>
      </c>
      <c r="B17" s="10"/>
      <c r="C17" s="10"/>
      <c r="D17" s="131" t="s">
        <v>180</v>
      </c>
      <c r="E17" s="131" t="s">
        <v>180</v>
      </c>
      <c r="F17" s="10"/>
      <c r="G17" s="10"/>
      <c r="H17" s="52"/>
      <c r="I17" s="52"/>
    </row>
    <row r="18" spans="1:9" ht="16.5" thickBot="1">
      <c r="A18" s="10"/>
      <c r="B18" s="10"/>
      <c r="C18" s="10"/>
      <c r="D18" s="132">
        <f>SUM(D12:D17)</f>
        <v>22272509</v>
      </c>
      <c r="E18" s="132">
        <f>SUM(E12:E17)</f>
        <v>32029061</v>
      </c>
      <c r="F18" s="10"/>
      <c r="G18" s="10"/>
      <c r="H18" s="52"/>
      <c r="I18" s="52"/>
    </row>
    <row r="19" spans="1:9" ht="16.5" thickTop="1">
      <c r="A19" s="10" t="s">
        <v>145</v>
      </c>
      <c r="B19" s="10"/>
      <c r="C19" s="10"/>
      <c r="D19" s="10"/>
      <c r="E19" s="10"/>
      <c r="F19" s="10"/>
      <c r="G19" s="10"/>
      <c r="H19" s="52"/>
      <c r="I19" s="52"/>
    </row>
    <row r="20" spans="1:9" s="50" customFormat="1" ht="15.75" hidden="1">
      <c r="A20" s="28" t="s">
        <v>146</v>
      </c>
      <c r="B20" s="28"/>
      <c r="C20" s="28"/>
      <c r="D20" s="28"/>
      <c r="E20" s="28"/>
      <c r="F20" s="28"/>
      <c r="G20" s="28"/>
      <c r="H20" s="51"/>
      <c r="I20" s="51"/>
    </row>
    <row r="21" spans="1:9" ht="15.75" hidden="1">
      <c r="A21" s="10" t="s">
        <v>147</v>
      </c>
      <c r="B21" s="10"/>
      <c r="C21" s="10"/>
      <c r="D21" s="10"/>
      <c r="E21" s="10"/>
      <c r="F21" s="10"/>
      <c r="G21" s="10"/>
      <c r="H21" s="52"/>
      <c r="I21" s="52"/>
    </row>
    <row r="22" spans="1:9" ht="15.75" hidden="1">
      <c r="A22" s="10" t="s">
        <v>329</v>
      </c>
      <c r="B22" s="10"/>
      <c r="C22" s="10"/>
      <c r="D22" s="118">
        <v>2023</v>
      </c>
      <c r="E22" s="118">
        <v>2022</v>
      </c>
      <c r="F22" s="10"/>
      <c r="G22" s="10"/>
      <c r="H22" s="52"/>
      <c r="I22" s="52"/>
    </row>
    <row r="23" spans="1:9" ht="15.75" hidden="1">
      <c r="A23" s="10" t="s">
        <v>324</v>
      </c>
      <c r="B23" s="10"/>
      <c r="C23" s="10"/>
      <c r="D23" s="131" t="s">
        <v>180</v>
      </c>
      <c r="E23" s="131" t="s">
        <v>180</v>
      </c>
      <c r="F23" s="10"/>
      <c r="G23" s="10"/>
      <c r="H23" s="52"/>
      <c r="I23" s="52"/>
    </row>
    <row r="24" spans="1:9" ht="15.75" hidden="1">
      <c r="A24" s="10" t="s">
        <v>325</v>
      </c>
      <c r="B24" s="10"/>
      <c r="C24" s="10"/>
      <c r="D24" s="131" t="s">
        <v>180</v>
      </c>
      <c r="E24" s="131" t="s">
        <v>180</v>
      </c>
      <c r="F24" s="10"/>
      <c r="G24" s="10"/>
      <c r="H24" s="52"/>
      <c r="I24" s="52"/>
    </row>
    <row r="25" spans="1:9" ht="15.75" hidden="1">
      <c r="A25" s="10"/>
      <c r="B25" s="10"/>
      <c r="C25" s="10"/>
      <c r="D25" s="131" t="s">
        <v>180</v>
      </c>
      <c r="E25" s="131" t="s">
        <v>180</v>
      </c>
      <c r="F25" s="10"/>
      <c r="G25" s="10"/>
      <c r="H25" s="52"/>
      <c r="I25" s="52"/>
    </row>
    <row r="26" spans="1:9" ht="16.5" hidden="1" thickBot="1">
      <c r="A26" s="10" t="s">
        <v>150</v>
      </c>
      <c r="B26" s="10"/>
      <c r="C26" s="10"/>
      <c r="D26" s="133" t="s">
        <v>180</v>
      </c>
      <c r="E26" s="133" t="s">
        <v>180</v>
      </c>
      <c r="F26" s="10"/>
      <c r="G26" s="10"/>
      <c r="H26" s="52"/>
      <c r="I26" s="52"/>
    </row>
    <row r="27" spans="1:9" ht="16.5" hidden="1" thickTop="1">
      <c r="A27" s="10"/>
      <c r="B27" s="10"/>
      <c r="C27" s="10"/>
      <c r="D27" s="10"/>
      <c r="E27" s="10"/>
      <c r="F27" s="10"/>
      <c r="G27" s="10"/>
      <c r="H27" s="52"/>
      <c r="I27" s="52"/>
    </row>
    <row r="28" spans="1:9" s="50" customFormat="1" ht="15.75" hidden="1">
      <c r="A28" s="28" t="s">
        <v>313</v>
      </c>
      <c r="B28" s="28"/>
      <c r="C28" s="28"/>
      <c r="D28" s="28"/>
      <c r="E28" s="28"/>
      <c r="F28" s="28"/>
      <c r="G28" s="28"/>
      <c r="H28" s="51"/>
      <c r="I28" s="51"/>
    </row>
    <row r="29" spans="1:9" ht="15.75" hidden="1">
      <c r="A29" s="10" t="s">
        <v>152</v>
      </c>
      <c r="B29" s="10"/>
      <c r="C29" s="10"/>
      <c r="D29" s="10"/>
      <c r="E29" s="10"/>
      <c r="F29" s="10"/>
      <c r="G29" s="10"/>
      <c r="H29" s="52"/>
      <c r="I29" s="52"/>
    </row>
    <row r="30" spans="1:9" ht="15.75" hidden="1">
      <c r="A30" s="10" t="s">
        <v>329</v>
      </c>
      <c r="B30" s="10"/>
      <c r="C30" s="10"/>
      <c r="D30" s="118">
        <v>2023</v>
      </c>
      <c r="E30" s="118">
        <v>2022</v>
      </c>
      <c r="F30" s="10"/>
      <c r="G30" s="10"/>
      <c r="H30" s="52"/>
      <c r="I30" s="52"/>
    </row>
    <row r="31" spans="1:9" ht="15.75" hidden="1">
      <c r="A31" s="10" t="s">
        <v>326</v>
      </c>
      <c r="B31" s="10"/>
      <c r="C31" s="10"/>
      <c r="D31" s="118" t="s">
        <v>180</v>
      </c>
      <c r="E31" s="118" t="s">
        <v>180</v>
      </c>
      <c r="F31" s="10"/>
      <c r="G31" s="10"/>
      <c r="H31" s="52"/>
      <c r="I31" s="52"/>
    </row>
    <row r="32" spans="1:9" ht="15.75" hidden="1">
      <c r="A32" s="10" t="s">
        <v>326</v>
      </c>
      <c r="B32" s="10"/>
      <c r="C32" s="10"/>
      <c r="D32" s="118" t="s">
        <v>180</v>
      </c>
      <c r="E32" s="118" t="s">
        <v>180</v>
      </c>
      <c r="F32" s="10"/>
      <c r="G32" s="10"/>
      <c r="H32" s="52"/>
      <c r="I32" s="52"/>
    </row>
    <row r="33" spans="1:10" ht="15.75" hidden="1">
      <c r="A33" s="10" t="s">
        <v>292</v>
      </c>
      <c r="B33" s="10"/>
      <c r="C33" s="10"/>
      <c r="D33" s="118" t="s">
        <v>180</v>
      </c>
      <c r="E33" s="118" t="s">
        <v>180</v>
      </c>
      <c r="F33" s="10"/>
      <c r="G33" s="10"/>
      <c r="H33" s="52"/>
      <c r="I33" s="52"/>
    </row>
    <row r="34" spans="1:10" ht="16.5" hidden="1" thickBot="1">
      <c r="A34" s="10"/>
      <c r="B34" s="10"/>
      <c r="C34" s="10"/>
      <c r="D34" s="133" t="s">
        <v>180</v>
      </c>
      <c r="E34" s="133" t="s">
        <v>180</v>
      </c>
      <c r="F34" s="10"/>
      <c r="G34" s="10"/>
      <c r="H34" s="52"/>
      <c r="I34" s="52"/>
    </row>
    <row r="35" spans="1:10" s="50" customFormat="1" ht="15.75">
      <c r="A35" s="28" t="s">
        <v>626</v>
      </c>
      <c r="B35" s="28"/>
      <c r="C35" s="28"/>
      <c r="D35" s="28"/>
      <c r="E35" s="28"/>
      <c r="F35" s="28"/>
      <c r="G35" s="28"/>
      <c r="H35" s="51"/>
      <c r="I35" s="51"/>
    </row>
    <row r="36" spans="1:10" ht="15.75">
      <c r="A36" s="10" t="s">
        <v>627</v>
      </c>
      <c r="B36" s="10"/>
      <c r="C36" s="10"/>
      <c r="D36" s="10"/>
      <c r="E36" s="10"/>
      <c r="F36" s="10"/>
      <c r="G36" s="10"/>
      <c r="H36" s="52"/>
      <c r="I36" s="52"/>
    </row>
    <row r="37" spans="1:10" ht="15.75">
      <c r="A37" s="10" t="s">
        <v>329</v>
      </c>
      <c r="B37" s="10"/>
      <c r="C37" s="10"/>
      <c r="D37" s="118">
        <v>2023</v>
      </c>
      <c r="E37" s="118">
        <v>2022</v>
      </c>
      <c r="F37" s="10"/>
      <c r="G37" s="10"/>
      <c r="H37" s="52"/>
      <c r="I37" s="52"/>
    </row>
    <row r="38" spans="1:10" ht="15.75">
      <c r="A38" s="10" t="s">
        <v>628</v>
      </c>
      <c r="B38" s="10"/>
      <c r="C38" s="10"/>
      <c r="D38" s="131">
        <v>450980</v>
      </c>
      <c r="E38" s="131">
        <v>901960</v>
      </c>
      <c r="F38" s="10"/>
      <c r="G38" s="10"/>
    </row>
    <row r="39" spans="1:10" ht="15.75">
      <c r="A39" s="10" t="s">
        <v>629</v>
      </c>
      <c r="B39" s="10"/>
      <c r="C39" s="10"/>
      <c r="D39" s="131">
        <v>332092</v>
      </c>
      <c r="E39" s="131">
        <v>166046</v>
      </c>
      <c r="F39" s="10"/>
      <c r="G39" s="10"/>
    </row>
    <row r="40" spans="1:10" ht="15.75" hidden="1">
      <c r="A40" s="10" t="s">
        <v>327</v>
      </c>
      <c r="B40" s="10"/>
      <c r="C40" s="10"/>
      <c r="D40" s="118"/>
      <c r="E40" s="118"/>
      <c r="F40" s="10"/>
      <c r="G40" s="10"/>
    </row>
    <row r="41" spans="1:10" ht="15.75" hidden="1">
      <c r="A41" s="10" t="s">
        <v>294</v>
      </c>
      <c r="B41" s="10"/>
      <c r="C41" s="10"/>
      <c r="D41" s="118"/>
      <c r="E41" s="118"/>
      <c r="F41" s="10"/>
      <c r="G41" s="10"/>
    </row>
    <row r="42" spans="1:10" ht="16.5" thickBot="1">
      <c r="A42" s="10"/>
      <c r="B42" s="10"/>
      <c r="C42" s="10"/>
      <c r="D42" s="132">
        <f>SUM(D38:D41)</f>
        <v>783072</v>
      </c>
      <c r="E42" s="132">
        <f>SUM(E38:E41)</f>
        <v>1068006</v>
      </c>
      <c r="F42" s="10"/>
      <c r="G42" s="10"/>
    </row>
    <row r="43" spans="1:10" ht="16.5" thickTop="1">
      <c r="A43" s="10"/>
      <c r="B43" s="10"/>
      <c r="C43" s="10"/>
      <c r="D43" s="138"/>
      <c r="E43" s="138"/>
      <c r="F43" s="10"/>
      <c r="G43" s="10"/>
    </row>
    <row r="44" spans="1:10" s="50" customFormat="1" ht="15.75">
      <c r="A44" s="28" t="s">
        <v>631</v>
      </c>
      <c r="B44" s="28"/>
      <c r="C44" s="28"/>
      <c r="D44" s="28"/>
      <c r="E44" s="28"/>
      <c r="F44" s="28"/>
      <c r="G44" s="15"/>
      <c r="H44" s="52"/>
      <c r="I44" s="52"/>
    </row>
    <row r="45" spans="1:10" ht="15.75">
      <c r="A45" s="10" t="s">
        <v>630</v>
      </c>
      <c r="B45" s="10"/>
      <c r="C45" s="10"/>
      <c r="D45" s="10"/>
      <c r="E45" s="10"/>
      <c r="F45" s="10"/>
      <c r="G45" s="101"/>
      <c r="H45" s="52"/>
      <c r="I45" s="52"/>
    </row>
    <row r="46" spans="1:10" ht="15.75">
      <c r="A46" s="10" t="s">
        <v>329</v>
      </c>
      <c r="B46" s="10"/>
      <c r="C46" s="10"/>
      <c r="D46" s="118">
        <v>2023</v>
      </c>
      <c r="E46" s="118">
        <v>2022</v>
      </c>
      <c r="F46" s="10"/>
      <c r="G46" s="15"/>
      <c r="H46" s="52"/>
      <c r="I46" s="52"/>
    </row>
    <row r="47" spans="1:10" ht="15.75">
      <c r="A47" s="10" t="s">
        <v>632</v>
      </c>
      <c r="B47" s="10"/>
      <c r="C47" s="10"/>
      <c r="D47" s="131">
        <v>101739.77</v>
      </c>
      <c r="E47" s="134">
        <v>42856.58</v>
      </c>
      <c r="F47" s="10"/>
      <c r="G47" s="135"/>
      <c r="H47" s="52"/>
      <c r="I47" s="52"/>
    </row>
    <row r="48" spans="1:10" ht="15.75">
      <c r="A48" s="10" t="s">
        <v>633</v>
      </c>
      <c r="B48" s="10"/>
      <c r="C48" s="10"/>
      <c r="D48" s="131">
        <v>268613.15000000002</v>
      </c>
      <c r="E48" s="134">
        <v>219491.83</v>
      </c>
      <c r="F48" s="10"/>
      <c r="G48" s="10"/>
      <c r="I48" s="52"/>
      <c r="J48" s="108"/>
    </row>
    <row r="49" spans="1:9" ht="16.5" thickBot="1">
      <c r="A49" s="10" t="s">
        <v>333</v>
      </c>
      <c r="B49" s="10"/>
      <c r="C49" s="10"/>
      <c r="D49" s="136">
        <f>SUM(D47:D48)</f>
        <v>370352.92000000004</v>
      </c>
      <c r="E49" s="137">
        <f>SUM(E47:E48)</f>
        <v>262348.40999999997</v>
      </c>
      <c r="F49" s="10"/>
      <c r="G49" s="10"/>
      <c r="H49" s="51"/>
      <c r="I49" s="51"/>
    </row>
    <row r="50" spans="1:9" ht="16.5" thickTop="1">
      <c r="A50" s="10"/>
      <c r="B50" s="10"/>
      <c r="C50" s="10"/>
      <c r="D50" s="10"/>
      <c r="E50" s="10"/>
      <c r="F50" s="10"/>
      <c r="G50" s="10"/>
      <c r="H50" s="52"/>
      <c r="I50" s="52"/>
    </row>
    <row r="51" spans="1:9" s="50" customFormat="1" hidden="1">
      <c r="A51" s="51" t="s">
        <v>158</v>
      </c>
      <c r="B51" s="51"/>
      <c r="C51" s="51"/>
      <c r="D51" s="51"/>
      <c r="E51" s="51"/>
      <c r="F51" s="51"/>
      <c r="G51" s="51"/>
      <c r="H51" s="51"/>
      <c r="I51" s="51"/>
    </row>
    <row r="52" spans="1:9" hidden="1">
      <c r="A52" s="52" t="s">
        <v>159</v>
      </c>
      <c r="B52" s="52"/>
      <c r="C52" s="52"/>
      <c r="D52" s="52"/>
      <c r="E52" s="52"/>
      <c r="F52" s="52"/>
      <c r="G52" s="52"/>
      <c r="H52" s="52"/>
      <c r="I52" s="52"/>
    </row>
    <row r="53" spans="1:9" hidden="1">
      <c r="A53" s="52" t="s">
        <v>334</v>
      </c>
      <c r="B53" s="52"/>
      <c r="C53" s="52"/>
      <c r="D53" s="56" t="s">
        <v>330</v>
      </c>
      <c r="E53" s="56" t="s">
        <v>331</v>
      </c>
      <c r="F53" s="52"/>
      <c r="G53" s="52"/>
      <c r="H53" s="52"/>
      <c r="I53" s="52"/>
    </row>
    <row r="54" spans="1:9" hidden="1">
      <c r="A54" s="52" t="s">
        <v>325</v>
      </c>
      <c r="B54" s="52"/>
      <c r="C54" s="52"/>
      <c r="D54" s="56" t="s">
        <v>180</v>
      </c>
      <c r="E54" s="56" t="s">
        <v>180</v>
      </c>
      <c r="F54" s="52"/>
      <c r="G54" s="52"/>
      <c r="H54" s="52"/>
      <c r="I54" s="52"/>
    </row>
    <row r="55" spans="1:9" hidden="1">
      <c r="A55" s="52" t="s">
        <v>326</v>
      </c>
      <c r="B55" s="52"/>
      <c r="C55" s="52"/>
      <c r="D55" s="56" t="s">
        <v>180</v>
      </c>
      <c r="E55" s="56" t="s">
        <v>180</v>
      </c>
      <c r="F55" s="52"/>
      <c r="G55" s="52"/>
      <c r="H55" s="52"/>
      <c r="I55" s="52"/>
    </row>
    <row r="56" spans="1:9" ht="15.75" hidden="1" thickBot="1">
      <c r="A56" s="52" t="s">
        <v>335</v>
      </c>
      <c r="B56" s="52"/>
      <c r="C56" s="52"/>
      <c r="D56" s="58" t="s">
        <v>180</v>
      </c>
      <c r="E56" s="58" t="s">
        <v>180</v>
      </c>
      <c r="F56" s="52"/>
      <c r="G56" s="52"/>
      <c r="H56" s="52"/>
      <c r="I56" s="52"/>
    </row>
    <row r="57" spans="1:9">
      <c r="A57" s="52"/>
      <c r="B57" s="52"/>
      <c r="C57" s="52"/>
      <c r="D57" s="52"/>
      <c r="E57" s="52"/>
      <c r="F57" s="52"/>
      <c r="G57" s="52"/>
      <c r="H57" s="52"/>
      <c r="I57" s="52"/>
    </row>
    <row r="58" spans="1:9" s="50" customFormat="1" hidden="1">
      <c r="A58" s="51" t="s">
        <v>160</v>
      </c>
      <c r="B58" s="51"/>
      <c r="C58" s="51"/>
      <c r="D58" s="51"/>
      <c r="E58" s="51"/>
      <c r="F58" s="51"/>
      <c r="G58" s="51"/>
      <c r="H58" s="51"/>
      <c r="I58" s="51"/>
    </row>
    <row r="59" spans="1:9" hidden="1">
      <c r="A59" s="52" t="s">
        <v>161</v>
      </c>
      <c r="B59" s="52"/>
      <c r="C59" s="52"/>
      <c r="D59" s="52"/>
      <c r="E59" s="52"/>
      <c r="F59" s="52"/>
      <c r="G59" s="52"/>
      <c r="H59" s="52"/>
      <c r="I59" s="52"/>
    </row>
    <row r="60" spans="1:9" hidden="1">
      <c r="A60" s="52" t="s">
        <v>336</v>
      </c>
      <c r="B60" s="52"/>
      <c r="C60" s="52"/>
      <c r="D60" s="56" t="s">
        <v>330</v>
      </c>
      <c r="E60" s="56" t="s">
        <v>331</v>
      </c>
      <c r="F60" s="52"/>
      <c r="G60" s="52"/>
      <c r="H60" s="52"/>
      <c r="I60" s="52"/>
    </row>
    <row r="61" spans="1:9" hidden="1">
      <c r="A61" s="52" t="s">
        <v>328</v>
      </c>
      <c r="B61" s="52"/>
      <c r="C61" s="52"/>
      <c r="D61" s="56" t="s">
        <v>180</v>
      </c>
      <c r="E61" s="56" t="s">
        <v>180</v>
      </c>
      <c r="F61" s="52"/>
      <c r="G61" s="52"/>
      <c r="H61" s="52"/>
      <c r="I61" s="52"/>
    </row>
    <row r="62" spans="1:9" hidden="1">
      <c r="A62" s="52" t="s">
        <v>325</v>
      </c>
      <c r="B62" s="52"/>
      <c r="C62" s="52"/>
      <c r="D62" s="56" t="s">
        <v>180</v>
      </c>
      <c r="E62" s="56" t="s">
        <v>180</v>
      </c>
      <c r="F62" s="52"/>
      <c r="G62" s="52"/>
      <c r="H62" s="52"/>
      <c r="I62" s="52"/>
    </row>
    <row r="63" spans="1:9" ht="15.75" hidden="1" thickBot="1">
      <c r="A63" s="52" t="s">
        <v>335</v>
      </c>
      <c r="B63" s="52"/>
      <c r="C63" s="52"/>
      <c r="D63" s="58" t="s">
        <v>180</v>
      </c>
      <c r="E63" s="58" t="s">
        <v>180</v>
      </c>
      <c r="F63" s="52"/>
      <c r="G63" s="52"/>
      <c r="H63" s="52"/>
      <c r="I63" s="52"/>
    </row>
    <row r="64" spans="1:9" hidden="1">
      <c r="A64" s="52"/>
      <c r="B64" s="52"/>
      <c r="C64" s="52"/>
      <c r="D64" s="52"/>
      <c r="E64" s="52"/>
      <c r="F64" s="52"/>
      <c r="G64" s="52"/>
      <c r="H64" s="52"/>
      <c r="I64" s="52"/>
    </row>
    <row r="65" spans="1:9" hidden="1">
      <c r="A65" s="51" t="s">
        <v>162</v>
      </c>
      <c r="B65" s="52"/>
      <c r="C65" s="52"/>
      <c r="D65" s="52"/>
      <c r="E65" s="52"/>
      <c r="F65" s="52"/>
      <c r="G65" s="52"/>
      <c r="H65" s="52"/>
      <c r="I65" s="52"/>
    </row>
    <row r="66" spans="1:9" hidden="1">
      <c r="A66" s="52" t="s">
        <v>163</v>
      </c>
      <c r="B66" s="52"/>
      <c r="C66" s="52"/>
      <c r="D66" s="52"/>
      <c r="E66" s="52"/>
      <c r="F66" s="52"/>
      <c r="G66" s="52"/>
      <c r="H66" s="52"/>
      <c r="I66" s="52"/>
    </row>
    <row r="67" spans="1:9" hidden="1">
      <c r="A67" s="52" t="s">
        <v>329</v>
      </c>
      <c r="B67" s="52"/>
      <c r="C67" s="52"/>
      <c r="D67" s="56" t="s">
        <v>330</v>
      </c>
      <c r="E67" s="56" t="s">
        <v>331</v>
      </c>
      <c r="F67" s="52"/>
      <c r="G67" s="52"/>
      <c r="H67" s="52"/>
      <c r="I67" s="52"/>
    </row>
    <row r="68" spans="1:9" hidden="1">
      <c r="A68" s="52" t="s">
        <v>325</v>
      </c>
      <c r="B68" s="52"/>
      <c r="C68" s="52"/>
      <c r="D68" s="56" t="s">
        <v>180</v>
      </c>
      <c r="E68" s="56" t="s">
        <v>180</v>
      </c>
      <c r="F68" s="52"/>
      <c r="G68" s="52"/>
      <c r="H68" s="52"/>
      <c r="I68" s="52"/>
    </row>
    <row r="69" spans="1:9" hidden="1">
      <c r="A69" s="52" t="s">
        <v>325</v>
      </c>
      <c r="B69" s="52"/>
      <c r="C69" s="52"/>
      <c r="D69" s="56" t="s">
        <v>180</v>
      </c>
      <c r="E69" s="56" t="s">
        <v>180</v>
      </c>
      <c r="F69" s="52"/>
      <c r="G69" s="52"/>
      <c r="H69" s="52"/>
      <c r="I69" s="52"/>
    </row>
    <row r="70" spans="1:9" ht="15.75" hidden="1" thickBot="1">
      <c r="A70" s="52" t="s">
        <v>335</v>
      </c>
      <c r="B70" s="52"/>
      <c r="C70" s="52"/>
      <c r="D70" s="58" t="s">
        <v>180</v>
      </c>
      <c r="E70" s="58" t="s">
        <v>180</v>
      </c>
      <c r="F70" s="52"/>
      <c r="G70" s="52"/>
      <c r="H70" s="52"/>
      <c r="I70" s="52"/>
    </row>
    <row r="71" spans="1:9" ht="15.75" hidden="1" thickTop="1">
      <c r="A71" s="52"/>
      <c r="B71" s="52"/>
      <c r="C71" s="52"/>
      <c r="D71" s="52"/>
      <c r="E71" s="52"/>
      <c r="F71" s="52"/>
      <c r="G71" s="52"/>
      <c r="H71" s="52"/>
      <c r="I71" s="52"/>
    </row>
    <row r="72" spans="1:9" hidden="1">
      <c r="A72" s="52"/>
      <c r="B72" s="52"/>
      <c r="C72" s="52"/>
      <c r="D72" s="52"/>
      <c r="E72" s="52"/>
      <c r="F72" s="52"/>
      <c r="G72" s="52"/>
      <c r="H72" s="52"/>
      <c r="I72" s="52"/>
    </row>
    <row r="73" spans="1:9" hidden="1">
      <c r="A73" s="51" t="s">
        <v>164</v>
      </c>
      <c r="B73" s="52"/>
      <c r="C73" s="52"/>
      <c r="D73" s="52"/>
      <c r="E73" s="52"/>
      <c r="F73" s="52"/>
      <c r="G73" s="52"/>
      <c r="H73" s="52"/>
      <c r="I73" s="52"/>
    </row>
    <row r="74" spans="1:9" hidden="1">
      <c r="A74" s="52" t="s">
        <v>165</v>
      </c>
      <c r="B74" s="52"/>
      <c r="C74" s="52"/>
      <c r="D74" s="52"/>
      <c r="E74" s="52"/>
      <c r="F74" s="52"/>
      <c r="G74" s="52"/>
      <c r="H74" s="52"/>
      <c r="I74" s="52"/>
    </row>
    <row r="75" spans="1:9" hidden="1">
      <c r="A75" s="52" t="s">
        <v>329</v>
      </c>
      <c r="B75" s="52"/>
      <c r="C75" s="52"/>
      <c r="D75" s="56" t="s">
        <v>330</v>
      </c>
      <c r="E75" s="56" t="s">
        <v>331</v>
      </c>
      <c r="F75" s="52"/>
      <c r="G75" s="52"/>
      <c r="H75" s="52"/>
      <c r="I75" s="52"/>
    </row>
    <row r="76" spans="1:9" hidden="1">
      <c r="A76" s="52" t="s">
        <v>325</v>
      </c>
      <c r="B76" s="52"/>
      <c r="C76" s="52"/>
      <c r="D76" s="56" t="s">
        <v>180</v>
      </c>
      <c r="E76" s="56" t="s">
        <v>180</v>
      </c>
      <c r="F76" s="52"/>
      <c r="G76" s="52"/>
      <c r="H76" s="52"/>
      <c r="I76" s="52"/>
    </row>
    <row r="77" spans="1:9" hidden="1">
      <c r="A77" s="52" t="s">
        <v>325</v>
      </c>
      <c r="B77" s="52"/>
      <c r="C77" s="52"/>
      <c r="D77" s="56" t="s">
        <v>180</v>
      </c>
      <c r="E77" s="56" t="s">
        <v>180</v>
      </c>
      <c r="F77" s="52"/>
      <c r="G77" s="52"/>
      <c r="H77" s="52"/>
      <c r="I77" s="52"/>
    </row>
    <row r="78" spans="1:9" ht="15.75" hidden="1" thickBot="1">
      <c r="A78" s="52" t="s">
        <v>335</v>
      </c>
      <c r="B78" s="52"/>
      <c r="C78" s="52"/>
      <c r="D78" s="58" t="s">
        <v>180</v>
      </c>
      <c r="E78" s="58" t="s">
        <v>180</v>
      </c>
      <c r="F78" s="52"/>
      <c r="G78" s="52"/>
      <c r="H78" s="52"/>
      <c r="I78" s="52"/>
    </row>
    <row r="79" spans="1:9" hidden="1">
      <c r="A79" s="52"/>
      <c r="B79" s="52"/>
      <c r="C79" s="52"/>
      <c r="D79" s="56"/>
      <c r="E79" s="56"/>
      <c r="F79" s="52"/>
      <c r="G79" s="52"/>
      <c r="H79" s="52"/>
      <c r="I79" s="52"/>
    </row>
    <row r="80" spans="1:9" hidden="1">
      <c r="A80" s="51" t="s">
        <v>167</v>
      </c>
      <c r="B80" s="52"/>
      <c r="C80" s="52"/>
      <c r="D80" s="52"/>
      <c r="E80" s="52"/>
      <c r="F80" s="52"/>
      <c r="G80" s="52"/>
      <c r="H80" s="52"/>
      <c r="I80" s="52"/>
    </row>
    <row r="81" spans="1:9" ht="54" hidden="1" customHeight="1">
      <c r="A81" s="165" t="s">
        <v>168</v>
      </c>
      <c r="B81" s="165"/>
      <c r="C81" s="165"/>
      <c r="D81" s="165"/>
      <c r="E81" s="165"/>
      <c r="F81" s="165"/>
      <c r="G81" s="165"/>
      <c r="H81" s="54"/>
      <c r="I81" s="54"/>
    </row>
    <row r="82" spans="1:9" ht="12" hidden="1" customHeight="1">
      <c r="A82" s="53"/>
      <c r="B82" s="53"/>
      <c r="C82" s="53"/>
      <c r="D82" s="53"/>
      <c r="E82" s="53"/>
      <c r="F82" s="53"/>
      <c r="G82" s="53"/>
      <c r="H82" s="53"/>
      <c r="I82" s="53"/>
    </row>
    <row r="83" spans="1:9" hidden="1">
      <c r="A83" s="51" t="s">
        <v>169</v>
      </c>
      <c r="B83" s="52"/>
      <c r="C83" s="52"/>
      <c r="D83" s="52"/>
      <c r="E83" s="52"/>
      <c r="F83" s="52"/>
      <c r="G83" s="52"/>
      <c r="H83" s="52"/>
      <c r="I83" s="52"/>
    </row>
    <row r="84" spans="1:9" hidden="1">
      <c r="A84" s="52" t="s">
        <v>170</v>
      </c>
      <c r="B84" s="52"/>
      <c r="C84" s="52"/>
      <c r="D84" s="52"/>
      <c r="E84" s="52"/>
      <c r="F84" s="52"/>
      <c r="G84" s="52"/>
      <c r="H84" s="52"/>
      <c r="I84" s="52"/>
    </row>
    <row r="85" spans="1:9" hidden="1">
      <c r="A85" s="52" t="s">
        <v>334</v>
      </c>
      <c r="B85" s="52"/>
      <c r="C85" s="52"/>
      <c r="D85" s="56" t="s">
        <v>330</v>
      </c>
      <c r="E85" s="56" t="s">
        <v>331</v>
      </c>
      <c r="F85" s="52"/>
      <c r="G85" s="52"/>
      <c r="H85" s="52"/>
      <c r="I85" s="52"/>
    </row>
    <row r="86" spans="1:9" hidden="1">
      <c r="A86" s="52" t="s">
        <v>325</v>
      </c>
      <c r="B86" s="52"/>
      <c r="C86" s="52"/>
      <c r="D86" s="56" t="s">
        <v>180</v>
      </c>
      <c r="E86" s="56" t="s">
        <v>180</v>
      </c>
      <c r="F86" s="52"/>
      <c r="G86" s="52"/>
      <c r="H86" s="52"/>
      <c r="I86" s="52"/>
    </row>
    <row r="87" spans="1:9" hidden="1">
      <c r="A87" s="52" t="s">
        <v>325</v>
      </c>
      <c r="B87" s="52"/>
      <c r="C87" s="52"/>
      <c r="D87" s="56" t="s">
        <v>180</v>
      </c>
      <c r="E87" s="56" t="s">
        <v>180</v>
      </c>
      <c r="F87" s="52"/>
      <c r="G87" s="52"/>
      <c r="H87" s="52"/>
      <c r="I87" s="52"/>
    </row>
    <row r="88" spans="1:9" ht="15.75" hidden="1" thickBot="1">
      <c r="A88" s="52" t="s">
        <v>333</v>
      </c>
      <c r="B88" s="52"/>
      <c r="C88" s="52"/>
      <c r="D88" s="58" t="s">
        <v>180</v>
      </c>
      <c r="E88" s="58" t="s">
        <v>180</v>
      </c>
      <c r="F88" s="52"/>
      <c r="G88" s="52"/>
      <c r="H88" s="52"/>
      <c r="I88" s="52"/>
    </row>
    <row r="89" spans="1:9" hidden="1">
      <c r="A89" s="52"/>
      <c r="B89" s="52"/>
      <c r="C89" s="52"/>
      <c r="D89" s="52"/>
      <c r="E89" s="52"/>
      <c r="F89" s="52"/>
      <c r="G89" s="52"/>
      <c r="H89" s="52"/>
      <c r="I89" s="52"/>
    </row>
    <row r="90" spans="1:9">
      <c r="A90" s="52"/>
      <c r="B90" s="52"/>
      <c r="C90" s="52"/>
      <c r="D90" s="52"/>
      <c r="E90" s="52"/>
      <c r="F90" s="52"/>
      <c r="G90" s="52"/>
      <c r="H90" s="52"/>
      <c r="I90" s="52"/>
    </row>
    <row r="91" spans="1:9">
      <c r="A91" s="51" t="s">
        <v>634</v>
      </c>
      <c r="B91" s="52"/>
      <c r="C91" s="52"/>
      <c r="D91" s="52"/>
      <c r="E91" s="52"/>
      <c r="F91" s="52"/>
      <c r="G91" s="52"/>
      <c r="H91" s="52"/>
      <c r="I91" s="52"/>
    </row>
    <row r="92" spans="1:9" ht="26.25">
      <c r="A92" s="52"/>
      <c r="B92" s="140" t="s">
        <v>172</v>
      </c>
      <c r="C92" s="140" t="s">
        <v>173</v>
      </c>
      <c r="D92" s="140" t="s">
        <v>316</v>
      </c>
      <c r="E92" s="140" t="s">
        <v>175</v>
      </c>
      <c r="F92" s="141" t="s">
        <v>317</v>
      </c>
      <c r="G92" s="141" t="s">
        <v>315</v>
      </c>
      <c r="H92" s="140" t="s">
        <v>318</v>
      </c>
      <c r="I92" s="140" t="s">
        <v>178</v>
      </c>
    </row>
    <row r="93" spans="1:9" ht="39">
      <c r="A93" s="54" t="s">
        <v>675</v>
      </c>
      <c r="B93" s="142">
        <v>74636890</v>
      </c>
      <c r="C93" s="142">
        <v>1</v>
      </c>
      <c r="D93" s="142">
        <v>29578467.829999998</v>
      </c>
      <c r="E93" s="142">
        <v>0</v>
      </c>
      <c r="F93" s="142">
        <v>5068092.1500000004</v>
      </c>
      <c r="G93" s="142">
        <v>6556119.5</v>
      </c>
      <c r="H93" s="142">
        <v>0</v>
      </c>
      <c r="I93" s="142">
        <f>+B93+D93+F93+G93</f>
        <v>115839569.48</v>
      </c>
    </row>
    <row r="94" spans="1:9">
      <c r="A94" s="52" t="s">
        <v>181</v>
      </c>
      <c r="B94" s="142">
        <v>0</v>
      </c>
      <c r="C94" s="142">
        <v>0</v>
      </c>
      <c r="D94" s="142">
        <v>0</v>
      </c>
      <c r="E94" s="142">
        <v>0</v>
      </c>
      <c r="F94" s="142">
        <v>0</v>
      </c>
      <c r="G94" s="142">
        <v>4589200</v>
      </c>
      <c r="H94" s="142">
        <v>0</v>
      </c>
      <c r="I94" s="142">
        <f>+B94+D94+F94+G94</f>
        <v>4589200</v>
      </c>
    </row>
    <row r="95" spans="1:9">
      <c r="A95" s="52" t="s">
        <v>319</v>
      </c>
      <c r="B95" s="142">
        <v>0</v>
      </c>
      <c r="C95" s="142">
        <v>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</row>
    <row r="96" spans="1:9">
      <c r="A96" s="52" t="s">
        <v>182</v>
      </c>
      <c r="B96" s="142">
        <v>0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142">
        <v>0</v>
      </c>
    </row>
    <row r="97" spans="1:11">
      <c r="A97" s="52" t="s">
        <v>320</v>
      </c>
      <c r="B97" s="142">
        <v>0</v>
      </c>
      <c r="C97" s="142">
        <v>0</v>
      </c>
      <c r="D97" s="142">
        <v>0</v>
      </c>
      <c r="E97" s="142">
        <v>0</v>
      </c>
      <c r="F97" s="142">
        <v>0</v>
      </c>
      <c r="G97" s="142">
        <v>0</v>
      </c>
      <c r="H97" s="142">
        <v>0</v>
      </c>
      <c r="I97" s="142">
        <v>0</v>
      </c>
      <c r="K97" s="89"/>
    </row>
    <row r="98" spans="1:11">
      <c r="A98" s="52" t="s">
        <v>128</v>
      </c>
      <c r="B98" s="142">
        <v>0</v>
      </c>
      <c r="C98" s="142">
        <v>0</v>
      </c>
      <c r="D98" s="142">
        <v>0</v>
      </c>
      <c r="E98" s="142">
        <v>0</v>
      </c>
      <c r="F98" s="142">
        <v>0</v>
      </c>
      <c r="G98" s="142">
        <v>0</v>
      </c>
      <c r="H98" s="142">
        <v>0</v>
      </c>
      <c r="I98" s="142">
        <v>0</v>
      </c>
      <c r="K98" s="89"/>
    </row>
    <row r="99" spans="1:11">
      <c r="A99" s="52" t="s">
        <v>185</v>
      </c>
      <c r="B99" s="143">
        <f t="shared" ref="B99:I99" si="0">SUM(B93+B94+B95-B96-B97-B98)</f>
        <v>74636890</v>
      </c>
      <c r="C99" s="143">
        <f t="shared" si="0"/>
        <v>1</v>
      </c>
      <c r="D99" s="143">
        <f t="shared" si="0"/>
        <v>29578467.829999998</v>
      </c>
      <c r="E99" s="143">
        <f t="shared" si="0"/>
        <v>0</v>
      </c>
      <c r="F99" s="143">
        <f t="shared" si="0"/>
        <v>5068092.1500000004</v>
      </c>
      <c r="G99" s="143">
        <f t="shared" si="0"/>
        <v>11145319.5</v>
      </c>
      <c r="H99" s="143">
        <f t="shared" si="0"/>
        <v>0</v>
      </c>
      <c r="I99" s="143">
        <f t="shared" si="0"/>
        <v>120428769.48</v>
      </c>
    </row>
    <row r="100" spans="1:11">
      <c r="A100" s="52"/>
      <c r="B100" s="144"/>
      <c r="C100" s="144"/>
      <c r="D100" s="144"/>
      <c r="E100" s="144"/>
      <c r="F100" s="144"/>
      <c r="G100" s="144"/>
      <c r="H100" s="144"/>
      <c r="I100" s="144"/>
    </row>
    <row r="101" spans="1:11" ht="26.25">
      <c r="A101" s="54" t="s">
        <v>186</v>
      </c>
      <c r="B101" s="144">
        <v>0</v>
      </c>
      <c r="C101" s="144">
        <v>0</v>
      </c>
      <c r="D101" s="144">
        <v>8788618.1300000008</v>
      </c>
      <c r="E101" s="144">
        <v>0</v>
      </c>
      <c r="F101" s="144">
        <v>1176614.5900000001</v>
      </c>
      <c r="G101" s="144">
        <v>6444199.4400000004</v>
      </c>
      <c r="H101" s="144">
        <v>0</v>
      </c>
      <c r="I101" s="144">
        <f t="shared" ref="I101:I104" si="1">SUM(B101:H101)</f>
        <v>16409432.16</v>
      </c>
    </row>
    <row r="102" spans="1:11">
      <c r="A102" s="52" t="s">
        <v>188</v>
      </c>
      <c r="B102" s="144">
        <v>0</v>
      </c>
      <c r="C102" s="144">
        <v>0</v>
      </c>
      <c r="D102" s="144">
        <v>286205</v>
      </c>
      <c r="E102" s="144">
        <v>0</v>
      </c>
      <c r="F102" s="144">
        <v>204466.31</v>
      </c>
      <c r="G102" s="144">
        <v>89819.88</v>
      </c>
      <c r="H102" s="144">
        <v>0</v>
      </c>
      <c r="I102" s="144">
        <f t="shared" si="1"/>
        <v>580491.18999999994</v>
      </c>
    </row>
    <row r="103" spans="1:11">
      <c r="A103" s="52" t="s">
        <v>182</v>
      </c>
      <c r="B103" s="144">
        <v>0</v>
      </c>
      <c r="C103" s="144">
        <v>0</v>
      </c>
      <c r="D103" s="144">
        <v>0</v>
      </c>
      <c r="E103" s="144">
        <v>0</v>
      </c>
      <c r="F103" s="144">
        <v>0</v>
      </c>
      <c r="G103" s="144">
        <v>0</v>
      </c>
      <c r="H103" s="144">
        <v>0</v>
      </c>
      <c r="I103" s="144">
        <f t="shared" si="1"/>
        <v>0</v>
      </c>
    </row>
    <row r="104" spans="1:11">
      <c r="A104" s="52" t="s">
        <v>185</v>
      </c>
      <c r="B104" s="144">
        <v>0</v>
      </c>
      <c r="C104" s="144">
        <v>0</v>
      </c>
      <c r="D104" s="144">
        <f>+D101+D102</f>
        <v>9074823.1300000008</v>
      </c>
      <c r="E104" s="144">
        <v>0</v>
      </c>
      <c r="F104" s="144">
        <f>+F101+F102</f>
        <v>1381080.9000000001</v>
      </c>
      <c r="G104" s="144">
        <f>+G101+G102</f>
        <v>6534019.3200000003</v>
      </c>
      <c r="H104" s="144">
        <v>0</v>
      </c>
      <c r="I104" s="143">
        <f t="shared" si="1"/>
        <v>16989923.350000001</v>
      </c>
    </row>
    <row r="105" spans="1:11" ht="39.75" thickBot="1">
      <c r="A105" s="145" t="s">
        <v>676</v>
      </c>
      <c r="B105" s="146">
        <f>SUM(B99-B104)</f>
        <v>74636890</v>
      </c>
      <c r="C105" s="146">
        <f>SUM(C99-C101-C102-C103)</f>
        <v>1</v>
      </c>
      <c r="D105" s="146">
        <f>SUM(D99-D104)</f>
        <v>20503644.699999996</v>
      </c>
      <c r="E105" s="146">
        <f>SUM(E99-E104)</f>
        <v>0</v>
      </c>
      <c r="F105" s="146">
        <f>SUM(F99-F104)</f>
        <v>3687011.25</v>
      </c>
      <c r="G105" s="146">
        <f>+G99-G104</f>
        <v>4611300.18</v>
      </c>
      <c r="H105" s="146">
        <f>SUM(H99-H104)</f>
        <v>0</v>
      </c>
      <c r="I105" s="146">
        <f>SUM(I99-I101-I102-I103)</f>
        <v>103438846.13000001</v>
      </c>
      <c r="J105" s="59"/>
    </row>
    <row r="106" spans="1:11" ht="15.75" thickTop="1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11">
      <c r="A107" s="52"/>
      <c r="B107" s="52"/>
      <c r="C107" s="52"/>
      <c r="D107" s="52"/>
      <c r="E107" s="52"/>
      <c r="F107" s="52"/>
      <c r="G107" s="52"/>
      <c r="H107" s="52"/>
      <c r="I107" s="55"/>
    </row>
    <row r="108" spans="1:11" ht="15.75" hidden="1">
      <c r="A108" s="28" t="s">
        <v>190</v>
      </c>
      <c r="B108" s="10"/>
      <c r="C108" s="10"/>
      <c r="D108" s="10"/>
      <c r="E108" s="10"/>
      <c r="F108" s="10"/>
      <c r="G108" s="10"/>
      <c r="H108" s="10"/>
      <c r="I108" s="10"/>
    </row>
    <row r="109" spans="1:11" ht="15.75" hidden="1">
      <c r="A109" s="10" t="s">
        <v>191</v>
      </c>
      <c r="B109" s="10"/>
      <c r="C109" s="10"/>
      <c r="D109" s="10"/>
      <c r="E109" s="10"/>
      <c r="F109" s="10"/>
      <c r="G109" s="10"/>
      <c r="H109" s="10"/>
      <c r="I109" s="10"/>
    </row>
    <row r="110" spans="1:11" ht="15.75" hidden="1">
      <c r="A110" s="10" t="s">
        <v>337</v>
      </c>
      <c r="B110" s="10"/>
      <c r="C110" s="10"/>
      <c r="D110" s="118" t="s">
        <v>330</v>
      </c>
      <c r="E110" s="118" t="s">
        <v>331</v>
      </c>
      <c r="F110" s="10"/>
      <c r="G110" s="10"/>
      <c r="H110" s="10"/>
      <c r="I110" s="10"/>
    </row>
    <row r="111" spans="1:11" ht="15.75" hidden="1">
      <c r="A111" s="10" t="s">
        <v>325</v>
      </c>
      <c r="B111" s="10"/>
      <c r="C111" s="10"/>
      <c r="D111" s="118" t="s">
        <v>180</v>
      </c>
      <c r="E111" s="118" t="s">
        <v>180</v>
      </c>
      <c r="F111" s="10"/>
      <c r="G111" s="10"/>
      <c r="H111" s="10"/>
      <c r="I111" s="10"/>
    </row>
    <row r="112" spans="1:11" ht="15.75" hidden="1">
      <c r="A112" s="10" t="s">
        <v>325</v>
      </c>
      <c r="B112" s="10"/>
      <c r="C112" s="10"/>
      <c r="D112" s="118" t="s">
        <v>180</v>
      </c>
      <c r="E112" s="118" t="s">
        <v>180</v>
      </c>
      <c r="F112" s="10"/>
      <c r="G112" s="10"/>
      <c r="H112" s="10"/>
      <c r="I112" s="10"/>
    </row>
    <row r="113" spans="1:9" ht="16.5" hidden="1" thickBot="1">
      <c r="A113" s="10" t="s">
        <v>335</v>
      </c>
      <c r="B113" s="10"/>
      <c r="C113" s="10"/>
      <c r="D113" s="133" t="s">
        <v>180</v>
      </c>
      <c r="E113" s="133" t="s">
        <v>180</v>
      </c>
      <c r="F113" s="10"/>
      <c r="G113" s="10"/>
      <c r="H113" s="10"/>
      <c r="I113" s="10"/>
    </row>
    <row r="114" spans="1:9" ht="16.5" hidden="1" thickTop="1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.75" hidden="1">
      <c r="A115" s="28" t="s">
        <v>192</v>
      </c>
      <c r="B115" s="10"/>
      <c r="C115" s="10"/>
      <c r="D115" s="10"/>
      <c r="E115" s="10"/>
      <c r="F115" s="10"/>
      <c r="G115" s="10"/>
      <c r="H115" s="10"/>
      <c r="I115" s="10"/>
    </row>
    <row r="116" spans="1:9" ht="15.75" hidden="1">
      <c r="A116" s="10" t="s">
        <v>193</v>
      </c>
      <c r="B116" s="10"/>
      <c r="C116" s="10"/>
      <c r="D116" s="10"/>
      <c r="E116" s="10"/>
      <c r="F116" s="10"/>
      <c r="G116" s="10"/>
      <c r="H116" s="10"/>
      <c r="I116" s="10"/>
    </row>
    <row r="117" spans="1:9" ht="15.75" hidden="1">
      <c r="A117" s="10" t="s">
        <v>338</v>
      </c>
      <c r="B117" s="10"/>
      <c r="C117" s="10"/>
      <c r="D117" s="118" t="s">
        <v>330</v>
      </c>
      <c r="E117" s="118" t="s">
        <v>331</v>
      </c>
      <c r="F117" s="10"/>
      <c r="G117" s="10"/>
      <c r="H117" s="10"/>
      <c r="I117" s="10"/>
    </row>
    <row r="118" spans="1:9" ht="15.75" hidden="1">
      <c r="A118" s="10" t="s">
        <v>325</v>
      </c>
      <c r="B118" s="10"/>
      <c r="C118" s="10"/>
      <c r="D118" s="118" t="s">
        <v>180</v>
      </c>
      <c r="E118" s="118" t="s">
        <v>180</v>
      </c>
      <c r="F118" s="10"/>
      <c r="G118" s="10"/>
      <c r="H118" s="10"/>
      <c r="I118" s="10"/>
    </row>
    <row r="119" spans="1:9" ht="15.75" hidden="1">
      <c r="A119" s="10" t="s">
        <v>325</v>
      </c>
      <c r="B119" s="10"/>
      <c r="C119" s="10"/>
      <c r="D119" s="118" t="s">
        <v>180</v>
      </c>
      <c r="E119" s="118" t="s">
        <v>180</v>
      </c>
      <c r="F119" s="10"/>
      <c r="G119" s="10"/>
      <c r="H119" s="10"/>
      <c r="I119" s="10"/>
    </row>
    <row r="120" spans="1:9" ht="16.5" hidden="1" thickBot="1">
      <c r="A120" s="10" t="s">
        <v>333</v>
      </c>
      <c r="B120" s="10"/>
      <c r="C120" s="10"/>
      <c r="D120" s="133" t="s">
        <v>180</v>
      </c>
      <c r="E120" s="133" t="s">
        <v>180</v>
      </c>
      <c r="F120" s="10"/>
      <c r="G120" s="10"/>
      <c r="H120" s="10"/>
      <c r="I120" s="10"/>
    </row>
    <row r="121" spans="1:9" ht="16.5" hidden="1" thickTop="1">
      <c r="A121" s="10" t="s">
        <v>339</v>
      </c>
      <c r="B121" s="10"/>
      <c r="C121" s="10"/>
      <c r="D121" s="10"/>
      <c r="E121" s="10"/>
      <c r="F121" s="10"/>
      <c r="G121" s="10"/>
      <c r="H121" s="10"/>
      <c r="I121" s="10"/>
    </row>
    <row r="122" spans="1:9" ht="15.75" hidden="1">
      <c r="A122" s="10" t="s">
        <v>194</v>
      </c>
      <c r="B122" s="10"/>
      <c r="C122" s="10"/>
      <c r="D122" s="10"/>
      <c r="E122" s="10"/>
      <c r="F122" s="10"/>
      <c r="G122" s="10"/>
      <c r="H122" s="10"/>
      <c r="I122" s="10"/>
    </row>
    <row r="123" spans="1:9" ht="15.75" hidden="1">
      <c r="A123" s="10" t="s">
        <v>195</v>
      </c>
      <c r="B123" s="10"/>
      <c r="C123" s="10"/>
      <c r="D123" s="10"/>
      <c r="E123" s="10"/>
      <c r="F123" s="10"/>
      <c r="G123" s="10"/>
      <c r="H123" s="10"/>
      <c r="I123" s="10"/>
    </row>
    <row r="124" spans="1:9" ht="15.75" hidden="1">
      <c r="A124" s="10" t="s">
        <v>340</v>
      </c>
      <c r="B124" s="10"/>
      <c r="C124" s="10"/>
      <c r="D124" s="118" t="s">
        <v>330</v>
      </c>
      <c r="E124" s="118" t="s">
        <v>331</v>
      </c>
      <c r="F124" s="10"/>
      <c r="G124" s="10"/>
      <c r="H124" s="10"/>
      <c r="I124" s="10"/>
    </row>
    <row r="125" spans="1:9" ht="15.75" hidden="1">
      <c r="A125" s="10" t="s">
        <v>341</v>
      </c>
      <c r="B125" s="10"/>
      <c r="C125" s="10"/>
      <c r="D125" s="118" t="s">
        <v>180</v>
      </c>
      <c r="E125" s="118" t="s">
        <v>180</v>
      </c>
      <c r="F125" s="10"/>
      <c r="G125" s="10"/>
      <c r="H125" s="10"/>
      <c r="I125" s="10"/>
    </row>
    <row r="126" spans="1:9" ht="15.75" hidden="1">
      <c r="A126" s="10" t="s">
        <v>342</v>
      </c>
      <c r="B126" s="10"/>
      <c r="C126" s="10"/>
      <c r="D126" s="118" t="s">
        <v>180</v>
      </c>
      <c r="E126" s="118" t="s">
        <v>180</v>
      </c>
      <c r="F126" s="10"/>
      <c r="G126" s="10"/>
      <c r="H126" s="10"/>
      <c r="I126" s="10"/>
    </row>
    <row r="127" spans="1:9" ht="16.5" hidden="1" thickBot="1">
      <c r="A127" s="10" t="s">
        <v>343</v>
      </c>
      <c r="B127" s="10"/>
      <c r="C127" s="10"/>
      <c r="D127" s="133" t="s">
        <v>180</v>
      </c>
      <c r="E127" s="133" t="s">
        <v>180</v>
      </c>
      <c r="F127" s="10"/>
      <c r="G127" s="10"/>
      <c r="H127" s="10"/>
      <c r="I127" s="10"/>
    </row>
    <row r="128" spans="1:9" ht="16.5" hidden="1" thickTop="1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.75" hidden="1">
      <c r="A129" s="28" t="s">
        <v>198</v>
      </c>
      <c r="B129" s="10"/>
      <c r="C129" s="10"/>
      <c r="D129" s="10"/>
      <c r="E129" s="10"/>
      <c r="F129" s="10"/>
      <c r="G129" s="10"/>
      <c r="H129" s="10"/>
      <c r="I129" s="10"/>
    </row>
    <row r="130" spans="1:9" ht="15.75" hidden="1">
      <c r="A130" s="10" t="s">
        <v>199</v>
      </c>
      <c r="B130" s="10"/>
      <c r="C130" s="10"/>
      <c r="D130" s="10"/>
      <c r="E130" s="10"/>
      <c r="F130" s="10"/>
      <c r="G130" s="10"/>
      <c r="H130" s="10"/>
      <c r="I130" s="10"/>
    </row>
    <row r="131" spans="1:9" ht="15.75" hidden="1">
      <c r="A131" s="10" t="s">
        <v>329</v>
      </c>
      <c r="B131" s="10"/>
      <c r="C131" s="10"/>
      <c r="D131" s="118" t="s">
        <v>330</v>
      </c>
      <c r="E131" s="118" t="s">
        <v>331</v>
      </c>
      <c r="F131" s="10"/>
      <c r="G131" s="10"/>
      <c r="H131" s="10"/>
      <c r="I131" s="10"/>
    </row>
    <row r="132" spans="1:9" ht="15.75" hidden="1">
      <c r="A132" s="10" t="s">
        <v>325</v>
      </c>
      <c r="B132" s="10"/>
      <c r="C132" s="10"/>
      <c r="D132" s="118" t="s">
        <v>180</v>
      </c>
      <c r="E132" s="118" t="s">
        <v>180</v>
      </c>
      <c r="F132" s="10"/>
      <c r="G132" s="10"/>
      <c r="H132" s="10"/>
      <c r="I132" s="10"/>
    </row>
    <row r="133" spans="1:9" ht="15.75" hidden="1">
      <c r="A133" s="10" t="s">
        <v>326</v>
      </c>
      <c r="B133" s="10"/>
      <c r="C133" s="10"/>
      <c r="D133" s="118" t="s">
        <v>180</v>
      </c>
      <c r="E133" s="118" t="s">
        <v>180</v>
      </c>
      <c r="F133" s="10"/>
      <c r="G133" s="10"/>
      <c r="H133" s="10"/>
      <c r="I133" s="10"/>
    </row>
    <row r="134" spans="1:9" ht="16.5" hidden="1" thickBot="1">
      <c r="A134" s="10" t="s">
        <v>333</v>
      </c>
      <c r="B134" s="10"/>
      <c r="C134" s="10"/>
      <c r="D134" s="133" t="s">
        <v>180</v>
      </c>
      <c r="E134" s="133" t="s">
        <v>180</v>
      </c>
      <c r="F134" s="10"/>
      <c r="G134" s="10"/>
      <c r="H134" s="10"/>
      <c r="I134" s="10"/>
    </row>
    <row r="135" spans="1:9" ht="15.7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.75">
      <c r="A136" s="28" t="s">
        <v>652</v>
      </c>
      <c r="B136" s="10"/>
      <c r="C136" s="10"/>
      <c r="D136" s="10"/>
      <c r="E136" s="10"/>
      <c r="F136" s="10"/>
      <c r="G136" s="10"/>
      <c r="H136" s="10"/>
      <c r="I136" s="10"/>
    </row>
    <row r="137" spans="1:9" ht="15.75">
      <c r="A137" s="10" t="s">
        <v>635</v>
      </c>
      <c r="B137" s="10"/>
      <c r="C137" s="10"/>
      <c r="D137" s="10"/>
      <c r="E137" s="10"/>
      <c r="F137" s="10"/>
      <c r="G137" s="10"/>
      <c r="H137" s="10"/>
      <c r="I137" s="10"/>
    </row>
    <row r="138" spans="1:9" ht="15.75">
      <c r="A138" s="10" t="s">
        <v>329</v>
      </c>
      <c r="B138" s="10"/>
      <c r="C138" s="10"/>
      <c r="D138" s="118">
        <v>2023</v>
      </c>
      <c r="E138" s="118">
        <v>2022</v>
      </c>
      <c r="F138" s="10"/>
      <c r="G138" s="10"/>
      <c r="H138" s="10"/>
      <c r="I138" s="10"/>
    </row>
    <row r="139" spans="1:9" ht="15.75">
      <c r="A139" s="10" t="s">
        <v>636</v>
      </c>
      <c r="B139" s="10"/>
      <c r="C139" s="10"/>
      <c r="D139" s="131">
        <v>121999.06</v>
      </c>
      <c r="E139" s="131">
        <v>170516.03</v>
      </c>
      <c r="F139" s="10"/>
      <c r="G139" s="10"/>
      <c r="H139" s="10"/>
      <c r="I139" s="10"/>
    </row>
    <row r="140" spans="1:9" ht="15.75">
      <c r="A140" s="10" t="s">
        <v>637</v>
      </c>
      <c r="B140" s="10"/>
      <c r="C140" s="10"/>
      <c r="D140" s="131">
        <v>0</v>
      </c>
      <c r="E140" s="131">
        <v>67330.98</v>
      </c>
      <c r="F140" s="10"/>
      <c r="G140" s="10"/>
      <c r="H140" s="10"/>
      <c r="I140" s="10"/>
    </row>
    <row r="141" spans="1:9" ht="15.75">
      <c r="A141" s="10" t="s">
        <v>638</v>
      </c>
      <c r="B141" s="10"/>
      <c r="C141" s="10"/>
      <c r="D141" s="131">
        <v>166738</v>
      </c>
      <c r="E141" s="131">
        <v>112944.05</v>
      </c>
      <c r="F141" s="10"/>
      <c r="G141" s="10"/>
      <c r="H141" s="10"/>
      <c r="I141" s="10"/>
    </row>
    <row r="142" spans="1:9" ht="15.75">
      <c r="A142" s="10" t="s">
        <v>639</v>
      </c>
      <c r="B142" s="10"/>
      <c r="C142" s="10"/>
      <c r="D142" s="131">
        <v>2592</v>
      </c>
      <c r="E142" s="131">
        <v>2572</v>
      </c>
      <c r="F142" s="10"/>
      <c r="G142" s="10"/>
      <c r="H142" s="10"/>
      <c r="I142" s="10"/>
    </row>
    <row r="143" spans="1:9" ht="15.75">
      <c r="A143" s="10" t="s">
        <v>640</v>
      </c>
      <c r="B143" s="10"/>
      <c r="C143" s="10"/>
      <c r="D143" s="131">
        <v>756</v>
      </c>
      <c r="E143" s="131">
        <v>608</v>
      </c>
      <c r="F143" s="10"/>
      <c r="G143" s="10"/>
      <c r="H143" s="10"/>
      <c r="I143" s="10"/>
    </row>
    <row r="144" spans="1:9" ht="15.75">
      <c r="A144" s="10" t="s">
        <v>641</v>
      </c>
      <c r="B144" s="10"/>
      <c r="C144" s="10"/>
      <c r="D144" s="131">
        <v>10761.6</v>
      </c>
      <c r="E144" s="131">
        <v>0</v>
      </c>
      <c r="F144" s="10"/>
      <c r="G144" s="10"/>
      <c r="H144" s="10"/>
      <c r="I144" s="10"/>
    </row>
    <row r="145" spans="1:9" ht="15.75">
      <c r="A145" s="10" t="s">
        <v>642</v>
      </c>
      <c r="B145" s="10"/>
      <c r="C145" s="10"/>
      <c r="D145" s="131">
        <v>129210</v>
      </c>
      <c r="E145" s="131">
        <v>0</v>
      </c>
      <c r="F145" s="10"/>
      <c r="G145" s="10"/>
      <c r="H145" s="10"/>
      <c r="I145" s="10"/>
    </row>
    <row r="146" spans="1:9" ht="15.75">
      <c r="A146" s="10" t="s">
        <v>643</v>
      </c>
      <c r="B146" s="10"/>
      <c r="C146" s="10"/>
      <c r="D146" s="131">
        <v>32214</v>
      </c>
      <c r="E146" s="131">
        <v>0</v>
      </c>
      <c r="F146" s="10"/>
      <c r="G146" s="10"/>
      <c r="H146" s="10"/>
      <c r="I146" s="10"/>
    </row>
    <row r="147" spans="1:9" ht="15.75">
      <c r="A147" s="10" t="s">
        <v>644</v>
      </c>
      <c r="B147" s="10"/>
      <c r="C147" s="10"/>
      <c r="D147" s="131">
        <v>130264.36</v>
      </c>
      <c r="E147" s="131">
        <v>0</v>
      </c>
      <c r="F147" s="10"/>
      <c r="G147" s="10"/>
      <c r="H147" s="10"/>
      <c r="I147" s="10"/>
    </row>
    <row r="148" spans="1:9" ht="15.75">
      <c r="A148" s="10" t="s">
        <v>645</v>
      </c>
      <c r="B148" s="10"/>
      <c r="C148" s="10"/>
      <c r="D148" s="131">
        <v>20810.25</v>
      </c>
      <c r="E148" s="131">
        <v>0</v>
      </c>
      <c r="F148" s="10"/>
      <c r="G148" s="10"/>
      <c r="H148" s="10"/>
      <c r="I148" s="10"/>
    </row>
    <row r="149" spans="1:9" ht="15.75">
      <c r="A149" s="10" t="s">
        <v>646</v>
      </c>
      <c r="B149" s="10"/>
      <c r="C149" s="10"/>
      <c r="D149" s="131">
        <v>29113.01</v>
      </c>
      <c r="E149" s="131">
        <v>0</v>
      </c>
      <c r="F149" s="10"/>
      <c r="G149" s="10"/>
      <c r="H149" s="10"/>
      <c r="I149" s="10"/>
    </row>
    <row r="150" spans="1:9" ht="15.75">
      <c r="A150" s="10" t="s">
        <v>647</v>
      </c>
      <c r="B150" s="10"/>
      <c r="C150" s="10"/>
      <c r="D150" s="131">
        <v>105374</v>
      </c>
      <c r="E150" s="131">
        <v>0</v>
      </c>
      <c r="F150" s="10"/>
      <c r="G150" s="10"/>
      <c r="H150" s="10"/>
      <c r="I150" s="10"/>
    </row>
    <row r="151" spans="1:9" ht="15.75">
      <c r="A151" s="10" t="s">
        <v>648</v>
      </c>
      <c r="B151" s="10"/>
      <c r="C151" s="10"/>
      <c r="D151" s="131">
        <v>2820230.04</v>
      </c>
      <c r="E151" s="131">
        <v>0</v>
      </c>
      <c r="F151" s="10"/>
      <c r="G151" s="10"/>
      <c r="H151" s="10"/>
      <c r="I151" s="10"/>
    </row>
    <row r="152" spans="1:9" ht="15.75">
      <c r="A152" s="10" t="s">
        <v>649</v>
      </c>
      <c r="B152" s="10"/>
      <c r="C152" s="10"/>
      <c r="D152" s="131">
        <v>47200</v>
      </c>
      <c r="E152" s="131">
        <v>0</v>
      </c>
      <c r="F152" s="10"/>
      <c r="G152" s="10"/>
      <c r="H152" s="10"/>
      <c r="I152" s="10"/>
    </row>
    <row r="153" spans="1:9" ht="15.75">
      <c r="A153" s="10" t="s">
        <v>650</v>
      </c>
      <c r="B153" s="10"/>
      <c r="C153" s="10"/>
      <c r="D153" s="131">
        <v>99943.17</v>
      </c>
      <c r="E153" s="131">
        <v>0</v>
      </c>
      <c r="F153" s="10"/>
      <c r="G153" s="10"/>
      <c r="H153" s="10"/>
      <c r="I153" s="10"/>
    </row>
    <row r="154" spans="1:9" ht="15.75">
      <c r="A154" s="10" t="s">
        <v>745</v>
      </c>
      <c r="B154" s="10"/>
      <c r="C154" s="10"/>
      <c r="D154" s="131">
        <v>0</v>
      </c>
      <c r="E154" s="131">
        <v>318400</v>
      </c>
      <c r="F154" s="10"/>
      <c r="G154" s="10"/>
      <c r="H154" s="10"/>
      <c r="I154" s="10"/>
    </row>
    <row r="155" spans="1:9" ht="15.75">
      <c r="A155" s="10" t="s">
        <v>746</v>
      </c>
      <c r="B155" s="10"/>
      <c r="C155" s="10"/>
      <c r="D155" s="131">
        <v>0</v>
      </c>
      <c r="E155" s="131">
        <v>200000</v>
      </c>
      <c r="F155" s="10"/>
      <c r="G155" s="10"/>
      <c r="H155" s="10"/>
      <c r="I155" s="10"/>
    </row>
    <row r="156" spans="1:9" ht="15.75">
      <c r="A156" s="10" t="s">
        <v>651</v>
      </c>
      <c r="B156" s="10"/>
      <c r="C156" s="10"/>
      <c r="D156" s="131">
        <v>21420.14</v>
      </c>
      <c r="E156" s="118"/>
      <c r="F156" s="10"/>
      <c r="G156" s="82"/>
      <c r="H156" s="10"/>
      <c r="I156" s="10"/>
    </row>
    <row r="157" spans="1:9" ht="16.5" thickBot="1">
      <c r="A157" s="10" t="s">
        <v>333</v>
      </c>
      <c r="B157" s="10"/>
      <c r="C157" s="10"/>
      <c r="D157" s="136">
        <f>SUM(D139:D156)</f>
        <v>3738625.6300000004</v>
      </c>
      <c r="E157" s="136">
        <f>SUM(E139:E156)</f>
        <v>872371.06</v>
      </c>
      <c r="F157" s="10"/>
      <c r="G157" s="10"/>
      <c r="H157" s="10"/>
      <c r="I157" s="10"/>
    </row>
    <row r="158" spans="1:9" ht="16.5" thickTop="1">
      <c r="A158" s="10"/>
      <c r="B158" s="10"/>
      <c r="C158" s="10"/>
      <c r="D158" s="10"/>
      <c r="E158" s="10"/>
      <c r="F158" s="10"/>
      <c r="G158" s="82"/>
      <c r="H158" s="10"/>
      <c r="I158" s="10"/>
    </row>
    <row r="159" spans="1:9" ht="15.75" hidden="1">
      <c r="A159" s="28" t="s">
        <v>202</v>
      </c>
      <c r="B159" s="10"/>
      <c r="C159" s="10"/>
      <c r="D159" s="10"/>
      <c r="E159" s="10"/>
      <c r="F159" s="10"/>
      <c r="G159" s="10"/>
      <c r="H159" s="10"/>
      <c r="I159" s="10"/>
    </row>
    <row r="160" spans="1:9" ht="15.75" hidden="1">
      <c r="A160" s="10" t="s">
        <v>203</v>
      </c>
      <c r="B160" s="10"/>
      <c r="C160" s="10"/>
      <c r="D160" s="10"/>
      <c r="E160" s="10"/>
      <c r="F160" s="10"/>
      <c r="G160" s="10"/>
      <c r="H160" s="10"/>
      <c r="I160" s="10"/>
    </row>
    <row r="161" spans="1:9" ht="15.75" hidden="1">
      <c r="A161" s="10" t="s">
        <v>329</v>
      </c>
      <c r="B161" s="10"/>
      <c r="C161" s="10"/>
      <c r="D161" s="118" t="s">
        <v>330</v>
      </c>
      <c r="E161" s="118" t="s">
        <v>331</v>
      </c>
      <c r="F161" s="10"/>
      <c r="G161" s="10"/>
      <c r="H161" s="10"/>
      <c r="I161" s="10"/>
    </row>
    <row r="162" spans="1:9" ht="15.75" hidden="1">
      <c r="A162" s="10" t="s">
        <v>325</v>
      </c>
      <c r="B162" s="10"/>
      <c r="C162" s="10"/>
      <c r="D162" s="118" t="s">
        <v>180</v>
      </c>
      <c r="E162" s="118" t="s">
        <v>180</v>
      </c>
      <c r="F162" s="10"/>
      <c r="G162" s="10"/>
      <c r="H162" s="10"/>
      <c r="I162" s="10"/>
    </row>
    <row r="163" spans="1:9" ht="15.75" hidden="1">
      <c r="A163" s="10" t="s">
        <v>328</v>
      </c>
      <c r="B163" s="10"/>
      <c r="C163" s="10"/>
      <c r="D163" s="118" t="s">
        <v>180</v>
      </c>
      <c r="E163" s="118" t="s">
        <v>180</v>
      </c>
      <c r="F163" s="10"/>
      <c r="G163" s="10"/>
      <c r="H163" s="10"/>
      <c r="I163" s="10"/>
    </row>
    <row r="164" spans="1:9" ht="16.5" hidden="1" thickBot="1">
      <c r="A164" s="10" t="s">
        <v>333</v>
      </c>
      <c r="B164" s="10"/>
      <c r="C164" s="10"/>
      <c r="D164" s="133" t="s">
        <v>180</v>
      </c>
      <c r="E164" s="133" t="s">
        <v>180</v>
      </c>
      <c r="F164" s="10"/>
      <c r="G164" s="10"/>
      <c r="H164" s="10"/>
      <c r="I164" s="10"/>
    </row>
    <row r="165" spans="1:9" ht="16.5" hidden="1" thickTop="1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.75" hidden="1">
      <c r="A166" s="28" t="s">
        <v>204</v>
      </c>
      <c r="B166" s="10"/>
      <c r="C166" s="10"/>
      <c r="D166" s="10"/>
      <c r="E166" s="10"/>
      <c r="F166" s="10"/>
      <c r="G166" s="10"/>
      <c r="H166" s="10"/>
      <c r="I166" s="10"/>
    </row>
    <row r="167" spans="1:9" ht="15.75" hidden="1">
      <c r="A167" s="10" t="s">
        <v>205</v>
      </c>
      <c r="B167" s="10"/>
      <c r="C167" s="10"/>
      <c r="D167" s="10"/>
      <c r="E167" s="10"/>
      <c r="F167" s="10"/>
      <c r="G167" s="10"/>
      <c r="H167" s="10"/>
      <c r="I167" s="10"/>
    </row>
    <row r="168" spans="1:9" ht="15.75" hidden="1">
      <c r="A168" s="10" t="s">
        <v>336</v>
      </c>
      <c r="B168" s="10"/>
      <c r="C168" s="10"/>
      <c r="D168" s="118" t="s">
        <v>330</v>
      </c>
      <c r="E168" s="118" t="s">
        <v>331</v>
      </c>
      <c r="F168" s="10"/>
      <c r="G168" s="10"/>
      <c r="H168" s="10"/>
      <c r="I168" s="10"/>
    </row>
    <row r="169" spans="1:9" ht="15.75" hidden="1">
      <c r="A169" s="10" t="s">
        <v>325</v>
      </c>
      <c r="B169" s="10"/>
      <c r="C169" s="10"/>
      <c r="D169" s="118" t="s">
        <v>180</v>
      </c>
      <c r="E169" s="118" t="s">
        <v>180</v>
      </c>
      <c r="F169" s="10"/>
      <c r="G169" s="10"/>
      <c r="H169" s="10"/>
      <c r="I169" s="10"/>
    </row>
    <row r="170" spans="1:9" ht="15.75" hidden="1">
      <c r="A170" s="10" t="s">
        <v>328</v>
      </c>
      <c r="B170" s="10"/>
      <c r="C170" s="10"/>
      <c r="D170" s="118" t="s">
        <v>180</v>
      </c>
      <c r="E170" s="118" t="s">
        <v>180</v>
      </c>
      <c r="F170" s="10"/>
      <c r="G170" s="10"/>
      <c r="H170" s="10"/>
      <c r="I170" s="10"/>
    </row>
    <row r="171" spans="1:9" ht="16.5" hidden="1" thickBot="1">
      <c r="A171" s="10" t="s">
        <v>333</v>
      </c>
      <c r="B171" s="10"/>
      <c r="C171" s="10"/>
      <c r="D171" s="133" t="s">
        <v>180</v>
      </c>
      <c r="E171" s="133" t="s">
        <v>180</v>
      </c>
      <c r="F171" s="10"/>
      <c r="G171" s="10"/>
      <c r="H171" s="10"/>
      <c r="I171" s="10"/>
    </row>
    <row r="172" spans="1:9" ht="15.75">
      <c r="A172" s="10"/>
      <c r="B172" s="10"/>
      <c r="C172" s="10"/>
      <c r="D172" s="118"/>
      <c r="E172" s="118"/>
      <c r="F172" s="10"/>
      <c r="G172" s="10"/>
      <c r="H172" s="10"/>
      <c r="I172" s="10"/>
    </row>
    <row r="173" spans="1:9" ht="15.75">
      <c r="A173" s="10"/>
      <c r="B173" s="10"/>
      <c r="C173" s="10"/>
      <c r="D173" s="118"/>
      <c r="E173" s="118"/>
      <c r="F173" s="10"/>
      <c r="G173" s="10"/>
      <c r="H173" s="10"/>
      <c r="I173" s="10"/>
    </row>
    <row r="174" spans="1:9" ht="15.75">
      <c r="A174" s="10"/>
      <c r="B174" s="10"/>
      <c r="C174" s="10"/>
      <c r="D174" s="118"/>
      <c r="E174" s="118"/>
      <c r="F174" s="10"/>
      <c r="G174" s="10"/>
      <c r="H174" s="10"/>
      <c r="I174" s="10"/>
    </row>
    <row r="175" spans="1:9" ht="15.75">
      <c r="A175" s="10"/>
      <c r="B175" s="10"/>
      <c r="C175" s="10"/>
      <c r="D175" s="118"/>
      <c r="E175" s="118"/>
      <c r="F175" s="10"/>
      <c r="G175" s="10"/>
      <c r="H175" s="10"/>
      <c r="I175" s="10"/>
    </row>
    <row r="176" spans="1:9" ht="15.75">
      <c r="A176" s="10"/>
      <c r="B176" s="10"/>
      <c r="C176" s="10"/>
      <c r="D176" s="118"/>
      <c r="E176" s="118"/>
      <c r="F176" s="10"/>
      <c r="G176" s="10"/>
      <c r="H176" s="10"/>
      <c r="I176" s="10"/>
    </row>
    <row r="177" spans="1:9" ht="15.75">
      <c r="A177" s="10"/>
      <c r="B177" s="10"/>
      <c r="C177" s="10"/>
      <c r="D177" s="118"/>
      <c r="E177" s="118"/>
      <c r="F177" s="10"/>
      <c r="G177" s="82"/>
      <c r="H177" s="10"/>
      <c r="I177" s="10"/>
    </row>
    <row r="178" spans="1:9" ht="15.75">
      <c r="A178" s="28" t="s">
        <v>653</v>
      </c>
      <c r="B178" s="10"/>
      <c r="C178" s="10"/>
      <c r="D178" s="10"/>
      <c r="E178" s="10"/>
      <c r="F178" s="10"/>
      <c r="G178" s="10"/>
      <c r="H178" s="10"/>
      <c r="I178" s="10"/>
    </row>
    <row r="179" spans="1:9" ht="15.75">
      <c r="A179" s="10" t="s">
        <v>757</v>
      </c>
      <c r="B179" s="10"/>
      <c r="C179" s="10"/>
      <c r="D179" s="10"/>
      <c r="E179" s="10"/>
      <c r="F179" s="10"/>
      <c r="G179" s="10"/>
      <c r="H179" s="10"/>
      <c r="I179" s="10"/>
    </row>
    <row r="180" spans="1:9" ht="15.75">
      <c r="A180" s="10" t="s">
        <v>329</v>
      </c>
      <c r="B180" s="10"/>
      <c r="C180" s="10"/>
      <c r="D180" s="118">
        <v>2023</v>
      </c>
      <c r="E180" s="118">
        <v>2022</v>
      </c>
      <c r="F180" s="10"/>
      <c r="G180" s="10"/>
      <c r="H180" s="10"/>
      <c r="I180" s="10"/>
    </row>
    <row r="181" spans="1:9" ht="15.75">
      <c r="A181" s="10" t="s">
        <v>654</v>
      </c>
      <c r="B181" s="10"/>
      <c r="C181" s="10"/>
      <c r="D181" s="131">
        <v>39472.449999999997</v>
      </c>
      <c r="E181" s="131">
        <v>54323.9</v>
      </c>
      <c r="F181" s="10"/>
      <c r="G181" s="10"/>
      <c r="H181" s="10"/>
      <c r="I181" s="10"/>
    </row>
    <row r="182" spans="1:9" ht="15.75">
      <c r="A182" s="10" t="s">
        <v>655</v>
      </c>
      <c r="B182" s="10"/>
      <c r="C182" s="10"/>
      <c r="D182" s="131">
        <v>118683.04</v>
      </c>
      <c r="E182" s="131">
        <v>108049.96</v>
      </c>
      <c r="F182" s="10"/>
      <c r="G182" s="10"/>
      <c r="H182" s="10"/>
      <c r="I182" s="10"/>
    </row>
    <row r="183" spans="1:9" ht="16.5" thickBot="1">
      <c r="A183" s="10" t="s">
        <v>333</v>
      </c>
      <c r="B183" s="10"/>
      <c r="C183" s="10"/>
      <c r="D183" s="132">
        <f>SUM(D181:D182)</f>
        <v>158155.49</v>
      </c>
      <c r="E183" s="132">
        <f>SUM(E181:E182)</f>
        <v>162373.86000000002</v>
      </c>
      <c r="F183" s="10"/>
      <c r="G183" s="10"/>
      <c r="H183" s="10"/>
      <c r="I183" s="10"/>
    </row>
    <row r="184" spans="1:9" ht="16.5" thickTop="1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.75" hidden="1">
      <c r="A185" s="28" t="s">
        <v>208</v>
      </c>
      <c r="B185" s="10"/>
      <c r="C185" s="10"/>
      <c r="D185" s="10"/>
      <c r="E185" s="10"/>
      <c r="F185" s="10"/>
      <c r="G185" s="10"/>
      <c r="H185" s="10"/>
      <c r="I185" s="10"/>
    </row>
    <row r="186" spans="1:9" ht="15.75" hidden="1">
      <c r="A186" s="10" t="s">
        <v>209</v>
      </c>
      <c r="B186" s="10"/>
      <c r="C186" s="10"/>
      <c r="D186" s="10"/>
      <c r="E186" s="10"/>
      <c r="F186" s="10"/>
      <c r="G186" s="10"/>
      <c r="H186" s="10"/>
      <c r="I186" s="10"/>
    </row>
    <row r="187" spans="1:9" ht="15.75" hidden="1">
      <c r="A187" s="10" t="s">
        <v>329</v>
      </c>
      <c r="B187" s="10"/>
      <c r="C187" s="10"/>
      <c r="D187" s="118" t="s">
        <v>330</v>
      </c>
      <c r="E187" s="118" t="s">
        <v>331</v>
      </c>
      <c r="F187" s="10"/>
      <c r="G187" s="10"/>
      <c r="H187" s="10"/>
      <c r="I187" s="10"/>
    </row>
    <row r="188" spans="1:9" ht="15.75" hidden="1">
      <c r="A188" s="10" t="s">
        <v>325</v>
      </c>
      <c r="B188" s="10"/>
      <c r="C188" s="10"/>
      <c r="D188" s="118" t="s">
        <v>180</v>
      </c>
      <c r="E188" s="118" t="s">
        <v>180</v>
      </c>
      <c r="F188" s="10"/>
      <c r="G188" s="10"/>
      <c r="H188" s="10"/>
      <c r="I188" s="10"/>
    </row>
    <row r="189" spans="1:9" ht="15.75" hidden="1">
      <c r="A189" s="10" t="s">
        <v>325</v>
      </c>
      <c r="B189" s="10"/>
      <c r="C189" s="10"/>
      <c r="D189" s="118" t="s">
        <v>180</v>
      </c>
      <c r="E189" s="118" t="s">
        <v>180</v>
      </c>
      <c r="F189" s="10"/>
      <c r="G189" s="10"/>
      <c r="H189" s="10"/>
      <c r="I189" s="10"/>
    </row>
    <row r="190" spans="1:9" ht="16.5" hidden="1" thickBot="1">
      <c r="A190" s="10" t="s">
        <v>333</v>
      </c>
      <c r="B190" s="10"/>
      <c r="C190" s="10"/>
      <c r="D190" s="133" t="s">
        <v>180</v>
      </c>
      <c r="E190" s="133" t="s">
        <v>180</v>
      </c>
      <c r="F190" s="10"/>
      <c r="G190" s="10"/>
      <c r="H190" s="10"/>
      <c r="I190" s="10"/>
    </row>
    <row r="191" spans="1:9" ht="16.5" hidden="1" thickTop="1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.75" hidden="1">
      <c r="A192" s="28" t="s">
        <v>210</v>
      </c>
      <c r="B192" s="10"/>
      <c r="C192" s="10"/>
      <c r="D192" s="10"/>
      <c r="E192" s="10"/>
      <c r="F192" s="10"/>
      <c r="G192" s="10"/>
      <c r="H192" s="10"/>
      <c r="I192" s="10"/>
    </row>
    <row r="193" spans="1:9" ht="15.75" hidden="1">
      <c r="A193" s="10" t="s">
        <v>211</v>
      </c>
      <c r="B193" s="10"/>
      <c r="C193" s="10"/>
      <c r="D193" s="10"/>
      <c r="E193" s="10"/>
      <c r="F193" s="10"/>
      <c r="G193" s="10"/>
      <c r="H193" s="10"/>
      <c r="I193" s="10"/>
    </row>
    <row r="194" spans="1:9" ht="15.75" hidden="1">
      <c r="A194" s="10" t="s">
        <v>329</v>
      </c>
      <c r="B194" s="10"/>
      <c r="C194" s="10"/>
      <c r="D194" s="118" t="s">
        <v>330</v>
      </c>
      <c r="E194" s="118" t="s">
        <v>331</v>
      </c>
      <c r="F194" s="10"/>
      <c r="G194" s="10"/>
      <c r="H194" s="10"/>
      <c r="I194" s="10"/>
    </row>
    <row r="195" spans="1:9" ht="15.75" hidden="1">
      <c r="A195" s="10" t="s">
        <v>344</v>
      </c>
      <c r="B195" s="10"/>
      <c r="C195" s="10"/>
      <c r="D195" s="118" t="s">
        <v>180</v>
      </c>
      <c r="E195" s="118" t="s">
        <v>180</v>
      </c>
      <c r="F195" s="10"/>
      <c r="G195" s="10"/>
      <c r="H195" s="10"/>
      <c r="I195" s="10"/>
    </row>
    <row r="196" spans="1:9" ht="15.75" hidden="1">
      <c r="A196" s="10" t="s">
        <v>345</v>
      </c>
      <c r="B196" s="10"/>
      <c r="C196" s="10"/>
      <c r="D196" s="118" t="s">
        <v>180</v>
      </c>
      <c r="E196" s="118" t="s">
        <v>180</v>
      </c>
      <c r="F196" s="10"/>
      <c r="G196" s="10"/>
      <c r="H196" s="10"/>
      <c r="I196" s="10"/>
    </row>
    <row r="197" spans="1:9" ht="16.5" hidden="1" thickBot="1">
      <c r="A197" s="10" t="s">
        <v>335</v>
      </c>
      <c r="B197" s="10"/>
      <c r="C197" s="10"/>
      <c r="D197" s="133" t="s">
        <v>180</v>
      </c>
      <c r="E197" s="133" t="s">
        <v>180</v>
      </c>
      <c r="F197" s="10"/>
      <c r="G197" s="10"/>
      <c r="H197" s="10"/>
      <c r="I197" s="10"/>
    </row>
    <row r="198" spans="1:9" ht="16.5" hidden="1" thickTop="1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.75" hidden="1">
      <c r="A199" s="28" t="s">
        <v>213</v>
      </c>
      <c r="B199" s="10"/>
      <c r="C199" s="10"/>
      <c r="D199" s="10"/>
      <c r="E199" s="10"/>
      <c r="F199" s="10"/>
      <c r="G199" s="10"/>
      <c r="H199" s="10"/>
      <c r="I199" s="10"/>
    </row>
    <row r="200" spans="1:9" ht="15.75" hidden="1">
      <c r="A200" s="10" t="s">
        <v>214</v>
      </c>
      <c r="B200" s="10"/>
      <c r="C200" s="10"/>
      <c r="D200" s="10"/>
      <c r="E200" s="10"/>
      <c r="F200" s="10"/>
      <c r="G200" s="10"/>
      <c r="H200" s="10"/>
      <c r="I200" s="10"/>
    </row>
    <row r="201" spans="1:9" ht="15.75" hidden="1">
      <c r="A201" s="10" t="s">
        <v>329</v>
      </c>
      <c r="B201" s="10"/>
      <c r="C201" s="10"/>
      <c r="D201" s="118" t="s">
        <v>330</v>
      </c>
      <c r="E201" s="118" t="s">
        <v>331</v>
      </c>
      <c r="F201" s="10"/>
      <c r="G201" s="10"/>
      <c r="H201" s="10"/>
      <c r="I201" s="10"/>
    </row>
    <row r="202" spans="1:9" ht="15.75" hidden="1">
      <c r="A202" s="10" t="s">
        <v>344</v>
      </c>
      <c r="B202" s="10"/>
      <c r="C202" s="10"/>
      <c r="D202" s="118" t="s">
        <v>180</v>
      </c>
      <c r="E202" s="118" t="s">
        <v>180</v>
      </c>
      <c r="F202" s="10"/>
      <c r="G202" s="10"/>
      <c r="H202" s="10"/>
      <c r="I202" s="10"/>
    </row>
    <row r="203" spans="1:9" ht="15.75" hidden="1">
      <c r="A203" s="10" t="s">
        <v>345</v>
      </c>
      <c r="B203" s="10"/>
      <c r="C203" s="10"/>
      <c r="D203" s="118" t="s">
        <v>180</v>
      </c>
      <c r="E203" s="118" t="s">
        <v>180</v>
      </c>
      <c r="F203" s="10"/>
      <c r="G203" s="10"/>
      <c r="H203" s="10"/>
      <c r="I203" s="10"/>
    </row>
    <row r="204" spans="1:9" ht="16.5" hidden="1" thickBot="1">
      <c r="A204" s="10" t="s">
        <v>346</v>
      </c>
      <c r="B204" s="10"/>
      <c r="C204" s="10"/>
      <c r="D204" s="133" t="s">
        <v>180</v>
      </c>
      <c r="E204" s="133" t="s">
        <v>180</v>
      </c>
      <c r="F204" s="10"/>
      <c r="G204" s="10"/>
      <c r="H204" s="10"/>
      <c r="I204" s="10"/>
    </row>
    <row r="205" spans="1:9" ht="16.5" hidden="1" thickTop="1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.75" hidden="1">
      <c r="A206" s="28" t="s">
        <v>215</v>
      </c>
      <c r="B206" s="10"/>
      <c r="C206" s="10"/>
      <c r="D206" s="10"/>
      <c r="E206" s="10"/>
      <c r="F206" s="10"/>
      <c r="G206" s="10"/>
      <c r="H206" s="10"/>
      <c r="I206" s="10"/>
    </row>
    <row r="207" spans="1:9" ht="15.75" hidden="1">
      <c r="A207" s="10" t="s">
        <v>216</v>
      </c>
      <c r="B207" s="10"/>
      <c r="C207" s="10"/>
      <c r="D207" s="10"/>
      <c r="E207" s="10"/>
      <c r="F207" s="10"/>
      <c r="G207" s="10"/>
      <c r="H207" s="10"/>
      <c r="I207" s="10"/>
    </row>
    <row r="208" spans="1:9" ht="15.75" hidden="1">
      <c r="A208" s="10" t="s">
        <v>329</v>
      </c>
      <c r="B208" s="10"/>
      <c r="C208" s="10"/>
      <c r="D208" s="118" t="s">
        <v>330</v>
      </c>
      <c r="E208" s="118" t="s">
        <v>331</v>
      </c>
      <c r="F208" s="10"/>
      <c r="G208" s="10"/>
      <c r="H208" s="10"/>
      <c r="I208" s="10"/>
    </row>
    <row r="209" spans="1:9" ht="15.75" hidden="1">
      <c r="A209" s="10" t="s">
        <v>325</v>
      </c>
      <c r="B209" s="10"/>
      <c r="C209" s="10"/>
      <c r="D209" s="118" t="s">
        <v>180</v>
      </c>
      <c r="E209" s="118" t="s">
        <v>180</v>
      </c>
      <c r="F209" s="10"/>
      <c r="G209" s="10"/>
      <c r="H209" s="10"/>
      <c r="I209" s="10"/>
    </row>
    <row r="210" spans="1:9" ht="15.75" hidden="1">
      <c r="A210" s="10" t="s">
        <v>325</v>
      </c>
      <c r="B210" s="10"/>
      <c r="C210" s="10"/>
      <c r="D210" s="118" t="s">
        <v>180</v>
      </c>
      <c r="E210" s="118" t="s">
        <v>180</v>
      </c>
      <c r="F210" s="10"/>
      <c r="G210" s="10"/>
      <c r="H210" s="10"/>
      <c r="I210" s="10"/>
    </row>
    <row r="211" spans="1:9" ht="16.5" hidden="1" thickBot="1">
      <c r="A211" s="10" t="s">
        <v>333</v>
      </c>
      <c r="B211" s="10"/>
      <c r="C211" s="10"/>
      <c r="D211" s="133" t="s">
        <v>180</v>
      </c>
      <c r="E211" s="133" t="s">
        <v>180</v>
      </c>
      <c r="F211" s="10"/>
      <c r="G211" s="10"/>
      <c r="H211" s="10"/>
      <c r="I211" s="10"/>
    </row>
    <row r="212" spans="1:9" ht="15.7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.75" hidden="1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.75" hidden="1">
      <c r="A214" s="28" t="s">
        <v>217</v>
      </c>
      <c r="B214" s="10"/>
      <c r="C214" s="10"/>
      <c r="D214" s="10"/>
      <c r="E214" s="10"/>
      <c r="F214" s="10"/>
      <c r="G214" s="10"/>
      <c r="H214" s="10"/>
      <c r="I214" s="10"/>
    </row>
    <row r="215" spans="1:9" ht="15.75" hidden="1">
      <c r="A215" s="10" t="s">
        <v>218</v>
      </c>
      <c r="B215" s="10"/>
      <c r="C215" s="10"/>
      <c r="D215" s="10"/>
      <c r="E215" s="10"/>
      <c r="F215" s="10"/>
      <c r="G215" s="10"/>
      <c r="H215" s="10"/>
      <c r="I215" s="10"/>
    </row>
    <row r="216" spans="1:9" ht="15.75" hidden="1">
      <c r="A216" s="10" t="s">
        <v>329</v>
      </c>
      <c r="B216" s="10"/>
      <c r="C216" s="10"/>
      <c r="D216" s="118" t="s">
        <v>330</v>
      </c>
      <c r="E216" s="118" t="s">
        <v>331</v>
      </c>
      <c r="F216" s="10"/>
      <c r="G216" s="10"/>
      <c r="H216" s="10"/>
      <c r="I216" s="10"/>
    </row>
    <row r="217" spans="1:9" ht="15.75" hidden="1">
      <c r="A217" s="10" t="s">
        <v>325</v>
      </c>
      <c r="B217" s="10"/>
      <c r="C217" s="10"/>
      <c r="D217" s="118" t="s">
        <v>180</v>
      </c>
      <c r="E217" s="118" t="s">
        <v>180</v>
      </c>
      <c r="F217" s="10"/>
      <c r="G217" s="10"/>
      <c r="H217" s="10"/>
      <c r="I217" s="10"/>
    </row>
    <row r="218" spans="1:9" ht="15.75" hidden="1">
      <c r="A218" s="10" t="s">
        <v>325</v>
      </c>
      <c r="B218" s="10"/>
      <c r="C218" s="10"/>
      <c r="D218" s="118" t="s">
        <v>180</v>
      </c>
      <c r="E218" s="118" t="s">
        <v>180</v>
      </c>
      <c r="F218" s="10"/>
      <c r="G218" s="10"/>
      <c r="H218" s="10"/>
      <c r="I218" s="10"/>
    </row>
    <row r="219" spans="1:9" ht="16.5" hidden="1" thickBot="1">
      <c r="A219" s="10" t="s">
        <v>333</v>
      </c>
      <c r="B219" s="10"/>
      <c r="C219" s="10"/>
      <c r="D219" s="133" t="s">
        <v>180</v>
      </c>
      <c r="E219" s="133" t="s">
        <v>180</v>
      </c>
      <c r="F219" s="10"/>
      <c r="G219" s="10"/>
      <c r="H219" s="10"/>
      <c r="I219" s="10"/>
    </row>
    <row r="220" spans="1:9" ht="16.5" hidden="1" thickTop="1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.75" hidden="1">
      <c r="A221" s="28" t="s">
        <v>219</v>
      </c>
      <c r="B221" s="10"/>
      <c r="C221" s="10"/>
      <c r="D221" s="10"/>
      <c r="E221" s="10"/>
      <c r="F221" s="10"/>
      <c r="G221" s="10"/>
      <c r="H221" s="10"/>
      <c r="I221" s="10"/>
    </row>
    <row r="222" spans="1:9" ht="15.75" hidden="1">
      <c r="A222" s="10" t="s">
        <v>220</v>
      </c>
      <c r="B222" s="10"/>
      <c r="C222" s="10"/>
      <c r="D222" s="10"/>
      <c r="E222" s="10"/>
      <c r="F222" s="10"/>
      <c r="G222" s="10"/>
      <c r="H222" s="10"/>
      <c r="I222" s="10"/>
    </row>
    <row r="223" spans="1:9" ht="15.75" hidden="1">
      <c r="A223" s="10" t="s">
        <v>329</v>
      </c>
      <c r="B223" s="10"/>
      <c r="C223" s="10"/>
      <c r="D223" s="118" t="s">
        <v>330</v>
      </c>
      <c r="E223" s="118" t="s">
        <v>331</v>
      </c>
      <c r="F223" s="10"/>
      <c r="G223" s="10"/>
      <c r="H223" s="10"/>
      <c r="I223" s="10"/>
    </row>
    <row r="224" spans="1:9" ht="15.75" hidden="1">
      <c r="A224" s="10" t="s">
        <v>326</v>
      </c>
      <c r="B224" s="10"/>
      <c r="C224" s="10"/>
      <c r="D224" s="118" t="s">
        <v>180</v>
      </c>
      <c r="E224" s="118" t="s">
        <v>180</v>
      </c>
      <c r="F224" s="10"/>
      <c r="G224" s="10"/>
      <c r="H224" s="10"/>
      <c r="I224" s="10"/>
    </row>
    <row r="225" spans="1:9" ht="15.75" hidden="1">
      <c r="A225" s="10" t="s">
        <v>325</v>
      </c>
      <c r="B225" s="10"/>
      <c r="C225" s="10"/>
      <c r="D225" s="118" t="s">
        <v>180</v>
      </c>
      <c r="E225" s="118" t="s">
        <v>180</v>
      </c>
      <c r="F225" s="10"/>
      <c r="G225" s="10"/>
      <c r="H225" s="10"/>
      <c r="I225" s="10"/>
    </row>
    <row r="226" spans="1:9" ht="16.5" hidden="1" thickBot="1">
      <c r="A226" s="10" t="s">
        <v>335</v>
      </c>
      <c r="B226" s="10"/>
      <c r="C226" s="10"/>
      <c r="D226" s="133" t="s">
        <v>180</v>
      </c>
      <c r="E226" s="133" t="s">
        <v>180</v>
      </c>
      <c r="F226" s="10"/>
      <c r="G226" s="10"/>
      <c r="H226" s="10"/>
      <c r="I226" s="10"/>
    </row>
    <row r="227" spans="1:9" ht="16.5" hidden="1" thickTop="1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.75" hidden="1">
      <c r="A228" s="28" t="s">
        <v>221</v>
      </c>
      <c r="B228" s="10"/>
      <c r="C228" s="10"/>
      <c r="D228" s="10"/>
      <c r="E228" s="10"/>
      <c r="F228" s="10"/>
      <c r="G228" s="10"/>
      <c r="H228" s="10"/>
      <c r="I228" s="10"/>
    </row>
    <row r="229" spans="1:9" ht="15.75" hidden="1">
      <c r="A229" s="10" t="s">
        <v>329</v>
      </c>
      <c r="B229" s="10"/>
      <c r="C229" s="10"/>
      <c r="D229" s="118" t="s">
        <v>330</v>
      </c>
      <c r="E229" s="118" t="s">
        <v>331</v>
      </c>
      <c r="F229" s="10"/>
      <c r="G229" s="10"/>
      <c r="H229" s="10"/>
      <c r="I229" s="10"/>
    </row>
    <row r="230" spans="1:9" ht="15.75" hidden="1">
      <c r="A230" s="10" t="s">
        <v>325</v>
      </c>
      <c r="B230" s="10"/>
      <c r="C230" s="10"/>
      <c r="D230" s="118" t="s">
        <v>180</v>
      </c>
      <c r="E230" s="118" t="s">
        <v>180</v>
      </c>
      <c r="F230" s="10"/>
      <c r="G230" s="10"/>
      <c r="H230" s="10"/>
      <c r="I230" s="10"/>
    </row>
    <row r="231" spans="1:9" ht="15.75" hidden="1">
      <c r="A231" s="10" t="s">
        <v>325</v>
      </c>
      <c r="B231" s="10"/>
      <c r="C231" s="10"/>
      <c r="D231" s="118" t="s">
        <v>180</v>
      </c>
      <c r="E231" s="118" t="s">
        <v>180</v>
      </c>
      <c r="F231" s="10"/>
      <c r="G231" s="10"/>
      <c r="H231" s="10"/>
      <c r="I231" s="10"/>
    </row>
    <row r="232" spans="1:9" ht="16.5" hidden="1" thickBot="1">
      <c r="A232" s="10" t="s">
        <v>333</v>
      </c>
      <c r="B232" s="10"/>
      <c r="C232" s="10"/>
      <c r="D232" s="133" t="s">
        <v>180</v>
      </c>
      <c r="E232" s="133" t="s">
        <v>180</v>
      </c>
      <c r="F232" s="10"/>
      <c r="G232" s="10"/>
      <c r="H232" s="10"/>
      <c r="I232" s="10"/>
    </row>
    <row r="233" spans="1:9" ht="15" hidden="1" customHeight="1" thickTop="1">
      <c r="A233" s="164"/>
      <c r="B233" s="164"/>
      <c r="C233" s="164"/>
      <c r="D233" s="164"/>
      <c r="E233" s="164"/>
      <c r="F233" s="164"/>
      <c r="G233" s="164"/>
      <c r="H233" s="164"/>
      <c r="I233" s="164"/>
    </row>
    <row r="234" spans="1:9" ht="15.75" hidden="1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.75" hidden="1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.75" hidden="1">
      <c r="A236" s="28" t="s">
        <v>223</v>
      </c>
      <c r="B236" s="10"/>
      <c r="C236" s="10"/>
      <c r="D236" s="10"/>
      <c r="E236" s="10"/>
      <c r="F236" s="10"/>
      <c r="G236" s="10"/>
      <c r="H236" s="10"/>
      <c r="I236" s="10"/>
    </row>
    <row r="237" spans="1:9" ht="15.75" hidden="1">
      <c r="A237" s="10" t="s">
        <v>224</v>
      </c>
      <c r="B237" s="10"/>
      <c r="C237" s="10"/>
      <c r="D237" s="10"/>
      <c r="E237" s="10"/>
      <c r="F237" s="10"/>
      <c r="G237" s="10"/>
      <c r="H237" s="10"/>
      <c r="I237" s="10"/>
    </row>
    <row r="238" spans="1:9" ht="15.75" hidden="1">
      <c r="A238" s="10" t="s">
        <v>329</v>
      </c>
      <c r="B238" s="10"/>
      <c r="C238" s="10"/>
      <c r="D238" s="118" t="s">
        <v>330</v>
      </c>
      <c r="E238" s="118" t="s">
        <v>331</v>
      </c>
      <c r="F238" s="10"/>
      <c r="G238" s="10"/>
      <c r="H238" s="10"/>
      <c r="I238" s="10"/>
    </row>
    <row r="239" spans="1:9" ht="15.75" hidden="1">
      <c r="A239" s="10" t="s">
        <v>325</v>
      </c>
      <c r="B239" s="10"/>
      <c r="C239" s="10"/>
      <c r="D239" s="118" t="s">
        <v>180</v>
      </c>
      <c r="E239" s="118" t="s">
        <v>180</v>
      </c>
      <c r="F239" s="10"/>
      <c r="G239" s="10"/>
      <c r="H239" s="10"/>
      <c r="I239" s="10"/>
    </row>
    <row r="240" spans="1:9" ht="15.75" hidden="1">
      <c r="A240" s="10" t="s">
        <v>325</v>
      </c>
      <c r="B240" s="10"/>
      <c r="C240" s="10"/>
      <c r="D240" s="118" t="s">
        <v>180</v>
      </c>
      <c r="E240" s="118" t="s">
        <v>180</v>
      </c>
      <c r="F240" s="10"/>
      <c r="G240" s="10"/>
      <c r="H240" s="10"/>
      <c r="I240" s="10"/>
    </row>
    <row r="241" spans="1:9" ht="16.5" hidden="1" thickBot="1">
      <c r="A241" s="10" t="s">
        <v>333</v>
      </c>
      <c r="B241" s="10"/>
      <c r="C241" s="10"/>
      <c r="D241" s="133" t="s">
        <v>180</v>
      </c>
      <c r="E241" s="133" t="s">
        <v>180</v>
      </c>
      <c r="F241" s="10"/>
      <c r="G241" s="10"/>
      <c r="H241" s="10"/>
      <c r="I241" s="10"/>
    </row>
    <row r="242" spans="1:9" ht="16.5" hidden="1" thickTop="1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.75" hidden="1">
      <c r="A243" s="28" t="s">
        <v>225</v>
      </c>
      <c r="B243" s="10"/>
      <c r="C243" s="10"/>
      <c r="D243" s="10"/>
      <c r="E243" s="10"/>
      <c r="F243" s="10"/>
      <c r="G243" s="10"/>
      <c r="H243" s="10"/>
      <c r="I243" s="10"/>
    </row>
    <row r="244" spans="1:9" ht="15.75" hidden="1">
      <c r="A244" s="10" t="s">
        <v>226</v>
      </c>
      <c r="B244" s="10"/>
      <c r="C244" s="10"/>
      <c r="D244" s="10"/>
      <c r="E244" s="10"/>
      <c r="F244" s="10"/>
      <c r="G244" s="10"/>
      <c r="H244" s="10"/>
      <c r="I244" s="10"/>
    </row>
    <row r="245" spans="1:9" ht="15.75" hidden="1">
      <c r="A245" s="10" t="s">
        <v>329</v>
      </c>
      <c r="B245" s="10"/>
      <c r="C245" s="10"/>
      <c r="D245" s="118" t="s">
        <v>330</v>
      </c>
      <c r="E245" s="118" t="s">
        <v>331</v>
      </c>
      <c r="F245" s="10"/>
      <c r="G245" s="10"/>
      <c r="H245" s="10"/>
      <c r="I245" s="10"/>
    </row>
    <row r="246" spans="1:9" ht="15.75" hidden="1">
      <c r="A246" s="10" t="s">
        <v>347</v>
      </c>
      <c r="B246" s="10"/>
      <c r="C246" s="10"/>
      <c r="D246" s="118" t="s">
        <v>180</v>
      </c>
      <c r="E246" s="118" t="s">
        <v>180</v>
      </c>
      <c r="F246" s="10"/>
      <c r="G246" s="10"/>
      <c r="H246" s="10"/>
      <c r="I246" s="10"/>
    </row>
    <row r="247" spans="1:9" ht="15.75" hidden="1">
      <c r="A247" s="10" t="s">
        <v>348</v>
      </c>
      <c r="B247" s="10"/>
      <c r="C247" s="10"/>
      <c r="D247" s="118" t="s">
        <v>180</v>
      </c>
      <c r="E247" s="118" t="s">
        <v>180</v>
      </c>
      <c r="F247" s="10"/>
      <c r="G247" s="10"/>
      <c r="H247" s="10"/>
      <c r="I247" s="10"/>
    </row>
    <row r="248" spans="1:9" ht="16.5" hidden="1" thickBot="1">
      <c r="A248" s="10" t="s">
        <v>335</v>
      </c>
      <c r="B248" s="10"/>
      <c r="C248" s="10"/>
      <c r="D248" s="133" t="s">
        <v>180</v>
      </c>
      <c r="E248" s="133" t="s">
        <v>180</v>
      </c>
      <c r="F248" s="10"/>
      <c r="G248" s="10"/>
      <c r="H248" s="10"/>
      <c r="I248" s="10"/>
    </row>
    <row r="249" spans="1:9" ht="16.5" hidden="1" thickTop="1">
      <c r="A249" s="10"/>
      <c r="B249" s="10"/>
      <c r="C249" s="10"/>
      <c r="D249" s="118"/>
      <c r="E249" s="118"/>
      <c r="F249" s="10"/>
      <c r="G249" s="10"/>
      <c r="H249" s="10"/>
      <c r="I249" s="10"/>
    </row>
    <row r="250" spans="1:9" ht="15.75" hidden="1">
      <c r="A250" s="28" t="s">
        <v>228</v>
      </c>
      <c r="B250" s="10"/>
      <c r="C250" s="10"/>
      <c r="D250" s="10"/>
      <c r="E250" s="10"/>
      <c r="F250" s="10"/>
      <c r="G250" s="10"/>
      <c r="H250" s="10"/>
      <c r="I250" s="10"/>
    </row>
    <row r="251" spans="1:9" ht="15.75" hidden="1">
      <c r="A251" s="10" t="s">
        <v>229</v>
      </c>
      <c r="B251" s="10"/>
      <c r="C251" s="10"/>
      <c r="D251" s="10"/>
      <c r="E251" s="10"/>
      <c r="F251" s="10"/>
      <c r="G251" s="10"/>
      <c r="H251" s="10"/>
      <c r="I251" s="10"/>
    </row>
    <row r="252" spans="1:9" ht="15.75" hidden="1">
      <c r="A252" s="10" t="s">
        <v>329</v>
      </c>
      <c r="B252" s="10"/>
      <c r="C252" s="10"/>
      <c r="D252" s="118" t="s">
        <v>330</v>
      </c>
      <c r="E252" s="118" t="s">
        <v>331</v>
      </c>
      <c r="F252" s="10"/>
      <c r="G252" s="10"/>
      <c r="H252" s="10"/>
      <c r="I252" s="10"/>
    </row>
    <row r="253" spans="1:9" ht="15.75" hidden="1">
      <c r="A253" s="10" t="s">
        <v>325</v>
      </c>
      <c r="B253" s="10"/>
      <c r="C253" s="10"/>
      <c r="D253" s="118" t="s">
        <v>180</v>
      </c>
      <c r="E253" s="118" t="s">
        <v>180</v>
      </c>
      <c r="F253" s="10"/>
      <c r="G253" s="10"/>
      <c r="H253" s="10"/>
      <c r="I253" s="10"/>
    </row>
    <row r="254" spans="1:9" ht="15.75" hidden="1">
      <c r="A254" s="10" t="s">
        <v>325</v>
      </c>
      <c r="B254" s="10"/>
      <c r="C254" s="10"/>
      <c r="D254" s="118" t="s">
        <v>180</v>
      </c>
      <c r="E254" s="118" t="s">
        <v>180</v>
      </c>
      <c r="F254" s="10"/>
      <c r="G254" s="10"/>
      <c r="H254" s="10"/>
      <c r="I254" s="10"/>
    </row>
    <row r="255" spans="1:9" ht="16.5" hidden="1" thickBot="1">
      <c r="A255" s="10" t="s">
        <v>333</v>
      </c>
      <c r="B255" s="10"/>
      <c r="C255" s="10"/>
      <c r="D255" s="133" t="s">
        <v>180</v>
      </c>
      <c r="E255" s="133" t="s">
        <v>180</v>
      </c>
      <c r="F255" s="10"/>
      <c r="G255" s="10"/>
      <c r="H255" s="10"/>
      <c r="I255" s="10"/>
    </row>
    <row r="256" spans="1:9" ht="16.5" hidden="1" thickTop="1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.7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.75">
      <c r="A258" s="50" t="s">
        <v>656</v>
      </c>
      <c r="F258" s="10"/>
      <c r="G258" s="10"/>
      <c r="H258" s="10"/>
      <c r="I258" s="10"/>
    </row>
    <row r="259" spans="1:9" ht="15.75">
      <c r="A259" t="s">
        <v>16</v>
      </c>
      <c r="F259" s="10"/>
      <c r="G259" s="10"/>
      <c r="H259" s="10"/>
      <c r="I259" s="10"/>
    </row>
    <row r="260" spans="1:9" ht="15.75">
      <c r="A260" t="s">
        <v>657</v>
      </c>
      <c r="F260" s="10"/>
      <c r="G260" s="10"/>
      <c r="H260" s="10"/>
      <c r="I260" s="10"/>
    </row>
    <row r="261" spans="1:9" ht="15.75">
      <c r="A261" t="s">
        <v>334</v>
      </c>
      <c r="D261" s="147">
        <v>2023</v>
      </c>
      <c r="E261" s="147">
        <v>2022</v>
      </c>
      <c r="F261" s="10"/>
      <c r="G261" s="10"/>
      <c r="H261" s="10"/>
      <c r="I261" s="10"/>
    </row>
    <row r="262" spans="1:9" ht="15.75">
      <c r="A262" t="s">
        <v>16</v>
      </c>
      <c r="D262" s="150">
        <v>4535368.76</v>
      </c>
      <c r="E262" s="148">
        <v>4535368.76</v>
      </c>
      <c r="F262" s="10"/>
      <c r="G262" s="10"/>
      <c r="H262" s="10"/>
      <c r="I262" s="10"/>
    </row>
    <row r="263" spans="1:9" ht="15.75">
      <c r="A263" t="s">
        <v>658</v>
      </c>
      <c r="D263" s="148">
        <v>-279586.19</v>
      </c>
      <c r="E263" s="148">
        <v>1053381.74</v>
      </c>
      <c r="F263" s="10"/>
      <c r="G263" s="10"/>
      <c r="H263" s="10"/>
      <c r="I263" s="10"/>
    </row>
    <row r="264" spans="1:9" ht="15.75">
      <c r="A264" t="s">
        <v>659</v>
      </c>
      <c r="D264" s="152">
        <f>+'Estado de Situación'!C64</f>
        <v>118692216.36</v>
      </c>
      <c r="E264" s="152">
        <v>135595789.99000001</v>
      </c>
      <c r="F264" s="10"/>
      <c r="G264" s="10"/>
      <c r="H264" s="10"/>
      <c r="I264" s="10"/>
    </row>
    <row r="265" spans="1:9" ht="16.5" thickBot="1">
      <c r="D265" s="153">
        <f>+D262+D263+D264</f>
        <v>122947998.92999999</v>
      </c>
      <c r="E265" s="151">
        <f>+E262+E263+E264</f>
        <v>141184540.49000001</v>
      </c>
      <c r="F265" s="10"/>
      <c r="G265" s="10"/>
      <c r="H265" s="139"/>
      <c r="I265" s="10"/>
    </row>
    <row r="266" spans="1:9" ht="16.5" thickTop="1">
      <c r="D266" s="147"/>
      <c r="E266" s="154"/>
      <c r="F266" s="10"/>
      <c r="G266" s="10"/>
      <c r="H266" s="10"/>
      <c r="I266" s="10"/>
    </row>
    <row r="267" spans="1:9">
      <c r="A267" s="52"/>
      <c r="B267" s="52"/>
      <c r="C267" s="52"/>
      <c r="D267" s="52"/>
      <c r="E267" s="52"/>
      <c r="F267" s="52"/>
      <c r="G267" s="52"/>
      <c r="H267" s="52"/>
      <c r="I267" s="52"/>
    </row>
    <row r="268" spans="1:9" hidden="1">
      <c r="A268" s="51" t="s">
        <v>32</v>
      </c>
      <c r="B268" s="52"/>
      <c r="C268" s="52"/>
      <c r="D268" s="52"/>
      <c r="E268" s="52"/>
      <c r="F268" s="52"/>
      <c r="G268" s="52"/>
      <c r="H268" s="52"/>
      <c r="I268" s="52"/>
    </row>
    <row r="269" spans="1:9" hidden="1">
      <c r="A269" s="52"/>
      <c r="B269" s="52"/>
      <c r="C269" s="52"/>
      <c r="D269" s="52"/>
      <c r="E269" s="52"/>
      <c r="F269" s="52"/>
      <c r="G269" s="52"/>
      <c r="H269" s="52"/>
      <c r="I269" s="52"/>
    </row>
    <row r="270" spans="1:9" hidden="1">
      <c r="A270" s="51" t="s">
        <v>232</v>
      </c>
      <c r="B270" s="52"/>
      <c r="C270" s="52"/>
      <c r="D270" s="52"/>
      <c r="E270" s="52"/>
      <c r="F270" s="52"/>
      <c r="G270" s="52"/>
      <c r="H270" s="52"/>
      <c r="I270" s="52"/>
    </row>
    <row r="271" spans="1:9" hidden="1">
      <c r="A271" s="52" t="s">
        <v>233</v>
      </c>
      <c r="B271" s="52"/>
      <c r="C271" s="52"/>
      <c r="D271" s="52"/>
      <c r="E271" s="52"/>
      <c r="F271" s="52"/>
      <c r="G271" s="52"/>
      <c r="H271" s="52"/>
      <c r="I271" s="52"/>
    </row>
    <row r="272" spans="1:9" hidden="1">
      <c r="A272" s="52" t="s">
        <v>329</v>
      </c>
      <c r="B272" s="52"/>
      <c r="C272" s="52"/>
      <c r="D272" s="56" t="s">
        <v>330</v>
      </c>
      <c r="E272" s="56" t="s">
        <v>331</v>
      </c>
      <c r="F272" s="52"/>
      <c r="G272" s="52"/>
      <c r="H272" s="52"/>
      <c r="I272" s="52"/>
    </row>
    <row r="273" spans="1:10" hidden="1">
      <c r="A273" s="52" t="s">
        <v>349</v>
      </c>
      <c r="B273" s="52"/>
      <c r="C273" s="52"/>
      <c r="D273" s="56" t="s">
        <v>180</v>
      </c>
      <c r="E273" s="56" t="s">
        <v>180</v>
      </c>
      <c r="F273" s="52"/>
      <c r="G273" s="52"/>
      <c r="H273" s="52"/>
      <c r="I273" s="52"/>
    </row>
    <row r="274" spans="1:10" hidden="1">
      <c r="A274" s="52" t="s">
        <v>349</v>
      </c>
      <c r="B274" s="52"/>
      <c r="C274" s="52"/>
      <c r="D274" s="56" t="s">
        <v>180</v>
      </c>
      <c r="E274" s="56" t="s">
        <v>180</v>
      </c>
      <c r="F274" s="52"/>
      <c r="G274" s="52"/>
      <c r="H274" s="52"/>
      <c r="I274" s="52"/>
    </row>
    <row r="275" spans="1:10" ht="15.75" hidden="1" thickBot="1">
      <c r="A275" s="52" t="s">
        <v>335</v>
      </c>
      <c r="B275" s="52"/>
      <c r="C275" s="52"/>
      <c r="D275" s="58" t="s">
        <v>180</v>
      </c>
      <c r="E275" s="58" t="s">
        <v>180</v>
      </c>
      <c r="F275" s="52"/>
      <c r="G275" s="52"/>
      <c r="H275" s="52"/>
      <c r="I275" s="52"/>
    </row>
    <row r="276" spans="1:10" ht="15.75" hidden="1" thickTop="1">
      <c r="A276" s="52"/>
      <c r="B276" s="52"/>
      <c r="C276" s="52"/>
      <c r="D276" s="52"/>
      <c r="E276" s="52"/>
      <c r="F276" s="52"/>
      <c r="G276" s="52"/>
      <c r="H276" s="52"/>
      <c r="I276" s="52"/>
    </row>
    <row r="277" spans="1:10">
      <c r="A277" s="50" t="s">
        <v>753</v>
      </c>
      <c r="G277" s="52"/>
      <c r="H277" s="52"/>
      <c r="I277" s="52"/>
    </row>
    <row r="278" spans="1:10">
      <c r="A278" t="s">
        <v>662</v>
      </c>
      <c r="G278" s="52"/>
      <c r="H278" s="52"/>
      <c r="I278" s="52"/>
    </row>
    <row r="279" spans="1:10">
      <c r="A279" t="s">
        <v>329</v>
      </c>
      <c r="D279" s="147">
        <v>2023</v>
      </c>
      <c r="E279" s="147">
        <v>2022</v>
      </c>
      <c r="G279" s="52"/>
      <c r="H279" s="52"/>
      <c r="I279" s="52"/>
    </row>
    <row r="280" spans="1:10">
      <c r="A280" t="s">
        <v>754</v>
      </c>
      <c r="D280" s="148">
        <v>23232300</v>
      </c>
      <c r="E280" s="148">
        <v>22615386</v>
      </c>
      <c r="G280" s="52"/>
      <c r="H280" s="52"/>
      <c r="I280" s="52"/>
      <c r="J280" s="52"/>
    </row>
    <row r="281" spans="1:10">
      <c r="A281" t="s">
        <v>755</v>
      </c>
      <c r="D281" s="148">
        <v>15603108</v>
      </c>
      <c r="E281" s="148">
        <v>9511768</v>
      </c>
      <c r="G281" s="55"/>
      <c r="H281" s="52"/>
      <c r="I281" s="52"/>
      <c r="J281" s="87"/>
    </row>
    <row r="282" spans="1:10" ht="15.75" thickBot="1">
      <c r="A282" t="s">
        <v>346</v>
      </c>
      <c r="D282" s="149">
        <f>SUM(D280:D281)</f>
        <v>38835408</v>
      </c>
      <c r="E282" s="149">
        <f>SUM(E280:E281)</f>
        <v>32127154</v>
      </c>
      <c r="G282" s="90"/>
      <c r="H282" s="52"/>
      <c r="I282" s="52"/>
    </row>
    <row r="283" spans="1:10" ht="15.75" thickTop="1">
      <c r="A283" s="52"/>
      <c r="B283" s="52"/>
      <c r="C283" s="52"/>
      <c r="D283" s="52"/>
      <c r="E283" s="52"/>
      <c r="F283" s="52"/>
      <c r="G283" s="52"/>
      <c r="H283" s="52"/>
      <c r="I283" s="52"/>
    </row>
    <row r="284" spans="1:10" hidden="1">
      <c r="A284" s="51" t="s">
        <v>661</v>
      </c>
      <c r="B284" s="52"/>
      <c r="C284" s="52"/>
      <c r="D284" s="52"/>
      <c r="E284" s="52"/>
      <c r="F284" s="52"/>
      <c r="G284" s="52"/>
      <c r="H284" s="52"/>
      <c r="I284" s="52"/>
    </row>
    <row r="285" spans="1:10" hidden="1">
      <c r="A285" s="52" t="s">
        <v>660</v>
      </c>
      <c r="B285" s="52"/>
      <c r="C285" s="52"/>
      <c r="D285" s="52"/>
      <c r="E285" s="52"/>
      <c r="F285" s="52"/>
      <c r="G285" s="52"/>
      <c r="H285" s="52"/>
      <c r="I285" s="52"/>
    </row>
    <row r="286" spans="1:10" hidden="1">
      <c r="A286" s="52" t="s">
        <v>329</v>
      </c>
      <c r="B286" s="52"/>
      <c r="C286" s="52"/>
      <c r="D286" s="56">
        <v>2023</v>
      </c>
      <c r="E286" s="56">
        <v>2022</v>
      </c>
      <c r="F286" s="52"/>
      <c r="G286" s="52"/>
      <c r="H286" s="52"/>
      <c r="I286" s="52"/>
    </row>
    <row r="287" spans="1:10" hidden="1">
      <c r="A287" s="52" t="s">
        <v>350</v>
      </c>
      <c r="B287" s="52"/>
      <c r="C287" s="52"/>
      <c r="D287" s="56" t="s">
        <v>180</v>
      </c>
      <c r="E287" s="56" t="s">
        <v>180</v>
      </c>
      <c r="F287" s="52"/>
      <c r="G287" s="52"/>
      <c r="H287" s="52"/>
      <c r="I287" s="52"/>
    </row>
    <row r="288" spans="1:10" hidden="1">
      <c r="A288" s="52" t="s">
        <v>351</v>
      </c>
      <c r="B288" s="52"/>
      <c r="C288" s="52"/>
      <c r="D288" s="56" t="s">
        <v>180</v>
      </c>
      <c r="E288" s="56" t="s">
        <v>180</v>
      </c>
      <c r="F288" s="52"/>
      <c r="G288" s="52"/>
      <c r="H288" s="52"/>
      <c r="I288" s="52"/>
    </row>
    <row r="289" spans="1:11" ht="15.75" hidden="1" thickBot="1">
      <c r="A289" s="52" t="s">
        <v>339</v>
      </c>
      <c r="B289" s="52"/>
      <c r="C289" s="52"/>
      <c r="D289" s="58" t="s">
        <v>180</v>
      </c>
      <c r="E289" s="58" t="s">
        <v>180</v>
      </c>
      <c r="F289" s="52"/>
      <c r="G289" s="52"/>
      <c r="H289" s="52"/>
      <c r="I289" s="52"/>
    </row>
    <row r="290" spans="1:11" ht="15.75" hidden="1" thickTop="1">
      <c r="A290" s="51" t="s">
        <v>241</v>
      </c>
      <c r="B290" s="52"/>
      <c r="C290" s="52"/>
      <c r="D290" s="52"/>
      <c r="E290" s="52"/>
      <c r="F290" s="52"/>
      <c r="G290" s="52"/>
      <c r="H290" s="52"/>
      <c r="I290" s="52"/>
    </row>
    <row r="291" spans="1:11" hidden="1">
      <c r="A291" s="52" t="s">
        <v>242</v>
      </c>
      <c r="B291" s="52"/>
      <c r="C291" s="52"/>
      <c r="D291" s="52"/>
      <c r="E291" s="52"/>
      <c r="F291" s="52"/>
      <c r="G291" s="52"/>
      <c r="H291" s="52"/>
      <c r="I291" s="52"/>
    </row>
    <row r="292" spans="1:11" hidden="1">
      <c r="A292" s="52" t="s">
        <v>334</v>
      </c>
      <c r="B292" s="52"/>
      <c r="C292" s="52"/>
      <c r="D292" s="56" t="s">
        <v>330</v>
      </c>
      <c r="E292" s="56" t="s">
        <v>331</v>
      </c>
      <c r="F292" s="52"/>
      <c r="G292" s="52"/>
      <c r="H292" s="52"/>
      <c r="I292" s="52"/>
    </row>
    <row r="293" spans="1:11" hidden="1">
      <c r="A293" s="52" t="s">
        <v>352</v>
      </c>
      <c r="B293" s="52"/>
      <c r="C293" s="52"/>
      <c r="D293" s="56" t="s">
        <v>180</v>
      </c>
      <c r="E293" s="56" t="s">
        <v>180</v>
      </c>
      <c r="F293" s="52"/>
      <c r="G293" s="52"/>
      <c r="H293" s="52"/>
      <c r="I293" s="52"/>
    </row>
    <row r="294" spans="1:11" hidden="1">
      <c r="A294" s="52" t="s">
        <v>353</v>
      </c>
      <c r="B294" s="52"/>
      <c r="C294" s="52"/>
      <c r="D294" s="56" t="s">
        <v>180</v>
      </c>
      <c r="E294" s="56" t="s">
        <v>180</v>
      </c>
      <c r="F294" s="52"/>
      <c r="G294" s="52"/>
      <c r="H294" s="52"/>
      <c r="I294" s="52"/>
    </row>
    <row r="295" spans="1:11" hidden="1">
      <c r="A295" s="52" t="s">
        <v>354</v>
      </c>
      <c r="B295" s="52"/>
      <c r="C295" s="52"/>
      <c r="D295" s="56" t="s">
        <v>180</v>
      </c>
      <c r="E295" s="56" t="s">
        <v>180</v>
      </c>
      <c r="F295" s="52"/>
      <c r="G295" s="52"/>
      <c r="H295" s="52"/>
      <c r="I295" s="52"/>
    </row>
    <row r="296" spans="1:11" ht="15.75" hidden="1" thickBot="1">
      <c r="A296" s="52"/>
      <c r="B296" s="52"/>
      <c r="C296" s="52"/>
      <c r="D296" s="58" t="s">
        <v>180</v>
      </c>
      <c r="E296" s="58" t="s">
        <v>180</v>
      </c>
      <c r="F296" s="52"/>
      <c r="G296" s="52"/>
      <c r="H296" s="52"/>
      <c r="I296" s="52"/>
    </row>
    <row r="297" spans="1:11">
      <c r="A297" s="52"/>
      <c r="B297" s="52"/>
      <c r="C297" s="52"/>
      <c r="D297" s="56"/>
      <c r="E297" s="56"/>
      <c r="F297" s="52"/>
      <c r="G297" s="52"/>
      <c r="H297" s="52"/>
      <c r="I297" s="52"/>
    </row>
    <row r="298" spans="1:11">
      <c r="A298" s="52"/>
      <c r="B298" s="52"/>
      <c r="C298" s="52"/>
      <c r="D298" s="56"/>
      <c r="E298" s="56"/>
      <c r="F298" s="52"/>
      <c r="G298" s="52"/>
      <c r="H298" s="52"/>
      <c r="I298" s="52"/>
    </row>
    <row r="299" spans="1:11">
      <c r="A299" s="52" t="s">
        <v>346</v>
      </c>
      <c r="B299" s="52"/>
      <c r="C299" s="52"/>
      <c r="D299" s="52"/>
      <c r="E299" s="52"/>
      <c r="F299" s="52"/>
      <c r="G299" s="52"/>
      <c r="H299" s="52"/>
      <c r="I299" s="52"/>
      <c r="J299" s="89"/>
    </row>
    <row r="300" spans="1:11">
      <c r="A300" s="51" t="s">
        <v>663</v>
      </c>
      <c r="B300" s="52"/>
      <c r="C300" s="52"/>
      <c r="D300" s="52"/>
      <c r="E300" s="52"/>
      <c r="F300" s="52"/>
      <c r="G300" s="52"/>
      <c r="H300" s="52"/>
      <c r="I300" s="52"/>
    </row>
    <row r="301" spans="1:11">
      <c r="A301" s="52" t="s">
        <v>666</v>
      </c>
      <c r="B301" s="52"/>
      <c r="C301" s="52"/>
      <c r="D301" s="52"/>
      <c r="E301" s="52"/>
      <c r="F301" s="52"/>
      <c r="G301" s="52"/>
      <c r="H301" s="90"/>
      <c r="I301" s="52"/>
      <c r="K301" s="87"/>
    </row>
    <row r="302" spans="1:11">
      <c r="A302" s="52" t="s">
        <v>340</v>
      </c>
      <c r="B302" s="52"/>
      <c r="C302" s="52"/>
      <c r="D302" s="56">
        <v>2023</v>
      </c>
      <c r="E302" s="56">
        <v>2022</v>
      </c>
      <c r="F302" s="52"/>
      <c r="G302" s="52"/>
      <c r="H302" s="52"/>
      <c r="I302" s="52"/>
      <c r="K302" s="87"/>
    </row>
    <row r="303" spans="1:11">
      <c r="A303" s="52" t="s">
        <v>355</v>
      </c>
      <c r="B303" s="52"/>
      <c r="C303" s="52"/>
      <c r="D303" s="57">
        <v>16017867</v>
      </c>
      <c r="E303" s="57">
        <v>13774200</v>
      </c>
      <c r="F303" s="52"/>
      <c r="G303" s="52"/>
      <c r="H303" s="52"/>
      <c r="I303" s="52"/>
      <c r="K303" s="87"/>
    </row>
    <row r="304" spans="1:11" hidden="1">
      <c r="A304" s="52" t="s">
        <v>356</v>
      </c>
      <c r="B304" s="52"/>
      <c r="C304" s="52"/>
      <c r="D304" s="57" t="s">
        <v>180</v>
      </c>
      <c r="E304" s="57">
        <v>0</v>
      </c>
      <c r="F304" s="52"/>
      <c r="G304" s="52"/>
      <c r="H304" s="52"/>
      <c r="I304" s="52"/>
      <c r="K304" s="87"/>
    </row>
    <row r="305" spans="1:11">
      <c r="A305" s="52" t="s">
        <v>673</v>
      </c>
      <c r="B305" s="52"/>
      <c r="C305" s="52"/>
      <c r="D305" s="57">
        <v>973600</v>
      </c>
      <c r="E305" s="57">
        <v>988600</v>
      </c>
      <c r="F305" s="52"/>
      <c r="G305" s="52"/>
      <c r="H305" s="52"/>
      <c r="I305" s="52"/>
      <c r="K305" s="87"/>
    </row>
    <row r="306" spans="1:11">
      <c r="A306" s="52" t="s">
        <v>674</v>
      </c>
      <c r="B306" s="52"/>
      <c r="C306" s="52"/>
      <c r="D306" s="57">
        <v>0</v>
      </c>
      <c r="E306" s="57">
        <v>34960</v>
      </c>
      <c r="F306" s="52"/>
      <c r="G306" s="52"/>
      <c r="H306" s="52"/>
      <c r="I306" s="52"/>
      <c r="K306" s="87"/>
    </row>
    <row r="307" spans="1:11">
      <c r="A307" s="52" t="s">
        <v>667</v>
      </c>
      <c r="B307" s="52"/>
      <c r="C307" s="52"/>
      <c r="D307" s="57">
        <v>1411000</v>
      </c>
      <c r="E307" s="57">
        <v>1326000</v>
      </c>
      <c r="F307" s="52"/>
      <c r="G307" s="52"/>
      <c r="H307" s="52"/>
      <c r="I307" s="52"/>
      <c r="K307" s="87"/>
    </row>
    <row r="308" spans="1:11" hidden="1">
      <c r="A308" s="52" t="s">
        <v>357</v>
      </c>
      <c r="B308" s="52"/>
      <c r="C308" s="52"/>
      <c r="D308" s="56">
        <v>0</v>
      </c>
      <c r="E308" s="56" t="s">
        <v>180</v>
      </c>
      <c r="F308" s="52"/>
      <c r="G308" s="52"/>
      <c r="H308" s="52"/>
      <c r="I308" s="52"/>
      <c r="K308" s="87"/>
    </row>
    <row r="309" spans="1:11" hidden="1">
      <c r="A309" s="52" t="s">
        <v>358</v>
      </c>
      <c r="B309" s="52"/>
      <c r="C309" s="52"/>
      <c r="D309" s="56">
        <v>0</v>
      </c>
      <c r="E309" s="56" t="s">
        <v>180</v>
      </c>
      <c r="F309" s="52"/>
      <c r="G309" s="52"/>
      <c r="H309" s="52"/>
      <c r="I309" s="52"/>
      <c r="K309" s="87"/>
    </row>
    <row r="310" spans="1:11" hidden="1">
      <c r="A310" s="52" t="s">
        <v>359</v>
      </c>
      <c r="B310" s="52"/>
      <c r="C310" s="52"/>
      <c r="D310" s="56">
        <v>0</v>
      </c>
      <c r="E310" s="56" t="s">
        <v>180</v>
      </c>
      <c r="F310" s="52"/>
      <c r="G310" s="52"/>
      <c r="H310" s="52"/>
      <c r="I310" s="52"/>
      <c r="K310" s="87"/>
    </row>
    <row r="311" spans="1:11">
      <c r="A311" s="52" t="s">
        <v>668</v>
      </c>
      <c r="B311" s="52"/>
      <c r="C311" s="52"/>
      <c r="D311" s="57">
        <v>2194742</v>
      </c>
      <c r="E311" s="57">
        <v>0</v>
      </c>
      <c r="F311" s="52"/>
      <c r="G311" s="52"/>
      <c r="H311" s="52"/>
      <c r="I311" s="52"/>
      <c r="K311" s="87"/>
    </row>
    <row r="312" spans="1:11">
      <c r="A312" s="52" t="s">
        <v>677</v>
      </c>
      <c r="B312" s="52"/>
      <c r="C312" s="52"/>
      <c r="D312" s="57">
        <v>1137269</v>
      </c>
      <c r="E312" s="57">
        <v>967968</v>
      </c>
      <c r="F312" s="52"/>
      <c r="G312" s="52"/>
      <c r="H312" s="52"/>
      <c r="I312" s="52"/>
      <c r="K312" s="87"/>
    </row>
    <row r="313" spans="1:11">
      <c r="A313" s="52" t="s">
        <v>679</v>
      </c>
      <c r="B313" s="52"/>
      <c r="C313" s="52"/>
      <c r="D313" s="57">
        <v>1124954</v>
      </c>
      <c r="E313" s="57">
        <v>950690</v>
      </c>
      <c r="F313" s="52"/>
      <c r="G313" s="52"/>
      <c r="H313" s="52"/>
      <c r="I313" s="52"/>
      <c r="K313" s="87"/>
    </row>
    <row r="314" spans="1:11">
      <c r="A314" s="52" t="s">
        <v>678</v>
      </c>
      <c r="B314" s="52"/>
      <c r="C314" s="52"/>
      <c r="D314" s="57">
        <v>153391</v>
      </c>
      <c r="E314" s="57">
        <v>117548</v>
      </c>
      <c r="F314" s="52"/>
      <c r="G314" s="52"/>
      <c r="H314" s="52"/>
      <c r="I314" s="52"/>
    </row>
    <row r="315" spans="1:11">
      <c r="A315" s="52" t="s">
        <v>669</v>
      </c>
      <c r="B315" s="52"/>
      <c r="C315" s="52"/>
      <c r="D315" s="57">
        <v>70000</v>
      </c>
      <c r="E315" s="57">
        <v>0</v>
      </c>
      <c r="F315" s="52"/>
      <c r="G315" s="52"/>
      <c r="H315" s="52"/>
      <c r="I315" s="52"/>
      <c r="K315" s="88"/>
    </row>
    <row r="316" spans="1:11">
      <c r="A316" s="52" t="s">
        <v>670</v>
      </c>
      <c r="B316" s="52"/>
      <c r="C316" s="52"/>
      <c r="D316" s="57">
        <v>5778</v>
      </c>
      <c r="E316" s="57">
        <v>3046</v>
      </c>
      <c r="F316" s="52"/>
      <c r="G316" s="52"/>
      <c r="H316" s="52"/>
      <c r="I316" s="52"/>
    </row>
    <row r="317" spans="1:11">
      <c r="A317" s="52" t="s">
        <v>671</v>
      </c>
      <c r="B317" s="52"/>
      <c r="C317" s="52"/>
      <c r="D317" s="57">
        <v>1837350</v>
      </c>
      <c r="E317" s="57">
        <v>0</v>
      </c>
      <c r="F317" s="52"/>
      <c r="G317" s="52"/>
      <c r="H317" s="52"/>
      <c r="I317" s="52"/>
    </row>
    <row r="318" spans="1:11">
      <c r="A318" s="52" t="s">
        <v>672</v>
      </c>
      <c r="B318" s="52"/>
      <c r="C318" s="52"/>
      <c r="D318" s="57">
        <v>1065295</v>
      </c>
      <c r="E318" s="57">
        <v>977964</v>
      </c>
      <c r="F318" s="52"/>
      <c r="G318" s="52"/>
      <c r="H318" s="52"/>
      <c r="I318" s="52"/>
      <c r="K318" s="88"/>
    </row>
    <row r="319" spans="1:11" ht="15.75" thickBot="1">
      <c r="A319" s="52"/>
      <c r="B319" s="52"/>
      <c r="C319" s="52"/>
      <c r="D319" s="85">
        <f>SUM(D303:D318)</f>
        <v>25991246</v>
      </c>
      <c r="E319" s="85">
        <f>SUM(E303:E318)</f>
        <v>19140976</v>
      </c>
      <c r="F319" s="52"/>
      <c r="G319" s="52"/>
      <c r="H319" s="52"/>
      <c r="I319" s="52"/>
    </row>
    <row r="320" spans="1:11" ht="15.75" thickTop="1">
      <c r="A320" s="52" t="s">
        <v>360</v>
      </c>
      <c r="B320" s="52"/>
      <c r="C320" s="52"/>
      <c r="D320" s="52"/>
      <c r="E320" s="52"/>
      <c r="F320" s="52"/>
      <c r="G320" s="52"/>
      <c r="H320" s="52"/>
      <c r="I320" s="52"/>
    </row>
    <row r="321" spans="1:9" ht="31.5" hidden="1" customHeight="1">
      <c r="A321" s="165" t="s">
        <v>680</v>
      </c>
      <c r="B321" s="165"/>
      <c r="C321" s="165"/>
      <c r="D321" s="165"/>
      <c r="E321" s="165"/>
      <c r="F321" s="165"/>
      <c r="G321" s="165"/>
      <c r="H321" s="165"/>
      <c r="I321" s="165"/>
    </row>
    <row r="322" spans="1:9" ht="12" hidden="1" customHeight="1">
      <c r="A322" s="52" t="s">
        <v>258</v>
      </c>
      <c r="B322" s="52"/>
      <c r="C322" s="52"/>
      <c r="D322" s="52"/>
      <c r="E322" s="52"/>
      <c r="F322" s="52"/>
      <c r="G322" s="52"/>
      <c r="H322" s="52"/>
      <c r="I322" s="52"/>
    </row>
    <row r="323" spans="1:9">
      <c r="A323" s="52"/>
      <c r="B323" s="52"/>
      <c r="C323" s="52"/>
      <c r="D323" s="52"/>
      <c r="E323" s="52"/>
      <c r="F323" s="52"/>
      <c r="G323" s="52"/>
      <c r="H323" s="52"/>
      <c r="I323" s="52"/>
    </row>
    <row r="324" spans="1:9">
      <c r="A324" s="50" t="s">
        <v>681</v>
      </c>
      <c r="H324" s="52"/>
      <c r="I324" s="52"/>
    </row>
    <row r="325" spans="1:9">
      <c r="A325" t="s">
        <v>682</v>
      </c>
      <c r="H325" s="52"/>
      <c r="I325" s="52"/>
    </row>
    <row r="326" spans="1:9">
      <c r="A326" t="s">
        <v>329</v>
      </c>
      <c r="D326" s="147">
        <v>2023</v>
      </c>
      <c r="E326" s="147">
        <v>2022</v>
      </c>
      <c r="H326" s="52"/>
      <c r="I326" s="52"/>
    </row>
    <row r="327" spans="1:9">
      <c r="A327" t="s">
        <v>683</v>
      </c>
      <c r="D327" s="148">
        <v>20000</v>
      </c>
      <c r="E327" s="148">
        <v>0</v>
      </c>
      <c r="H327" s="52"/>
      <c r="I327" s="52"/>
    </row>
    <row r="328" spans="1:9" hidden="1">
      <c r="D328" s="147" t="s">
        <v>180</v>
      </c>
      <c r="E328" s="147" t="s">
        <v>180</v>
      </c>
      <c r="H328" s="52"/>
      <c r="I328" s="52"/>
    </row>
    <row r="329" spans="1:9" ht="15.75" thickBot="1">
      <c r="A329" t="s">
        <v>335</v>
      </c>
      <c r="D329" s="149">
        <f>SUM(D327:D328)</f>
        <v>20000</v>
      </c>
      <c r="E329" s="149">
        <v>0</v>
      </c>
      <c r="H329" s="52"/>
      <c r="I329" s="52"/>
    </row>
    <row r="330" spans="1:9" ht="15.75" thickTop="1">
      <c r="A330" s="52"/>
      <c r="B330" s="52"/>
      <c r="C330" s="52"/>
      <c r="D330" s="56"/>
      <c r="E330" s="56"/>
      <c r="F330" s="52"/>
      <c r="G330" s="52"/>
      <c r="H330" s="52"/>
      <c r="I330" s="52"/>
    </row>
    <row r="331" spans="1:9">
      <c r="A331" s="51" t="s">
        <v>684</v>
      </c>
      <c r="B331" s="52"/>
      <c r="C331" s="52"/>
      <c r="D331" s="52"/>
      <c r="E331" s="52"/>
      <c r="F331" s="52"/>
      <c r="G331" s="52"/>
      <c r="H331" s="52"/>
      <c r="I331" s="52"/>
    </row>
    <row r="332" spans="1:9">
      <c r="A332" s="52" t="s">
        <v>758</v>
      </c>
      <c r="B332" s="52"/>
      <c r="C332" s="52"/>
      <c r="D332" s="52"/>
      <c r="E332" s="52"/>
      <c r="F332" s="52"/>
      <c r="G332" s="52"/>
      <c r="H332" s="52"/>
      <c r="I332" s="52"/>
    </row>
    <row r="333" spans="1:9">
      <c r="A333" s="52" t="s">
        <v>148</v>
      </c>
      <c r="B333" s="52"/>
      <c r="C333" s="52"/>
      <c r="D333" s="56">
        <v>2023</v>
      </c>
      <c r="E333" s="56">
        <v>2022</v>
      </c>
      <c r="F333" s="52"/>
      <c r="G333" s="52"/>
      <c r="H333" s="52"/>
      <c r="I333" s="52"/>
    </row>
    <row r="334" spans="1:9">
      <c r="A334" s="52" t="s">
        <v>685</v>
      </c>
      <c r="B334" s="52"/>
      <c r="C334" s="52"/>
      <c r="D334" s="57">
        <v>0</v>
      </c>
      <c r="E334" s="57">
        <v>8024</v>
      </c>
      <c r="F334" s="52"/>
      <c r="G334" s="52"/>
      <c r="H334" s="52"/>
      <c r="I334" s="52"/>
    </row>
    <row r="335" spans="1:9">
      <c r="A335" s="52" t="s">
        <v>698</v>
      </c>
      <c r="B335" s="52"/>
      <c r="C335" s="52"/>
      <c r="D335" s="57">
        <v>9100</v>
      </c>
      <c r="E335" s="57">
        <v>0</v>
      </c>
      <c r="F335" s="52"/>
      <c r="G335" s="52"/>
      <c r="H335" s="52"/>
      <c r="I335" s="52"/>
    </row>
    <row r="336" spans="1:9">
      <c r="A336" s="52" t="s">
        <v>699</v>
      </c>
      <c r="B336" s="52"/>
      <c r="C336" s="52"/>
      <c r="D336" s="57">
        <v>1416</v>
      </c>
      <c r="E336" s="57">
        <v>0</v>
      </c>
      <c r="F336" s="52"/>
      <c r="G336" s="52"/>
      <c r="H336" s="52"/>
      <c r="I336" s="52"/>
    </row>
    <row r="337" spans="1:10">
      <c r="A337" s="52" t="s">
        <v>686</v>
      </c>
      <c r="B337" s="52"/>
      <c r="C337" s="52"/>
      <c r="D337" s="57">
        <v>1060679</v>
      </c>
      <c r="E337" s="57">
        <v>1073222</v>
      </c>
      <c r="F337" s="52"/>
      <c r="G337" s="52"/>
      <c r="H337" s="52"/>
      <c r="I337" s="52"/>
    </row>
    <row r="338" spans="1:10">
      <c r="A338" s="52" t="s">
        <v>687</v>
      </c>
      <c r="B338" s="52"/>
      <c r="C338" s="52"/>
      <c r="D338" s="57">
        <v>0</v>
      </c>
      <c r="E338" s="57">
        <v>10862</v>
      </c>
      <c r="F338" s="52"/>
      <c r="G338" s="52"/>
      <c r="H338" s="52"/>
      <c r="I338" s="52"/>
    </row>
    <row r="339" spans="1:10">
      <c r="A339" s="52" t="s">
        <v>688</v>
      </c>
      <c r="B339" s="52"/>
      <c r="C339" s="52"/>
      <c r="D339" s="57">
        <v>106911</v>
      </c>
      <c r="E339" s="57">
        <v>49702</v>
      </c>
      <c r="F339" s="52"/>
      <c r="G339" s="52"/>
      <c r="H339" s="52"/>
      <c r="I339" s="52"/>
    </row>
    <row r="340" spans="1:10">
      <c r="A340" s="52" t="s">
        <v>689</v>
      </c>
      <c r="B340" s="52"/>
      <c r="C340" s="52"/>
      <c r="D340" s="57">
        <v>0</v>
      </c>
      <c r="E340" s="57">
        <v>32061</v>
      </c>
      <c r="F340" s="52"/>
      <c r="G340" s="52"/>
      <c r="H340" s="52"/>
      <c r="I340" s="52"/>
    </row>
    <row r="341" spans="1:10">
      <c r="A341" s="52" t="s">
        <v>690</v>
      </c>
      <c r="B341" s="52"/>
      <c r="C341" s="52"/>
      <c r="D341" s="57">
        <v>72924</v>
      </c>
      <c r="E341" s="57">
        <v>500</v>
      </c>
      <c r="F341" s="52"/>
      <c r="G341" s="52"/>
      <c r="H341" s="52"/>
      <c r="I341" s="52"/>
      <c r="J341" s="87"/>
    </row>
    <row r="342" spans="1:10">
      <c r="A342" s="52" t="s">
        <v>691</v>
      </c>
      <c r="B342" s="52"/>
      <c r="C342" s="52"/>
      <c r="D342" s="57">
        <v>91864</v>
      </c>
      <c r="E342" s="57">
        <v>120048</v>
      </c>
      <c r="F342" s="52"/>
      <c r="G342" s="52"/>
      <c r="H342" s="52"/>
      <c r="I342" s="52"/>
      <c r="J342" s="87"/>
    </row>
    <row r="343" spans="1:10">
      <c r="A343" s="52" t="s">
        <v>692</v>
      </c>
      <c r="B343" s="52"/>
      <c r="C343" s="52"/>
      <c r="D343" s="57">
        <v>187675</v>
      </c>
      <c r="E343" s="57">
        <v>191670</v>
      </c>
      <c r="F343" s="52"/>
      <c r="G343" s="52"/>
      <c r="H343" s="52"/>
      <c r="I343" s="52"/>
      <c r="J343" s="87"/>
    </row>
    <row r="344" spans="1:10">
      <c r="A344" s="52" t="s">
        <v>693</v>
      </c>
      <c r="B344" s="52"/>
      <c r="C344" s="52"/>
      <c r="D344" s="57">
        <v>32401</v>
      </c>
      <c r="E344" s="57">
        <v>24053</v>
      </c>
      <c r="F344" s="52"/>
      <c r="G344" s="52"/>
      <c r="H344" s="52"/>
      <c r="I344" s="52"/>
    </row>
    <row r="345" spans="1:10">
      <c r="A345" s="52" t="s">
        <v>694</v>
      </c>
      <c r="B345" s="52"/>
      <c r="C345" s="52"/>
      <c r="D345" s="57">
        <v>52307</v>
      </c>
      <c r="E345" s="57">
        <v>85256</v>
      </c>
      <c r="F345" s="52"/>
      <c r="G345" s="52"/>
      <c r="H345" s="52"/>
      <c r="I345" s="52"/>
    </row>
    <row r="346" spans="1:10">
      <c r="A346" s="52" t="s">
        <v>695</v>
      </c>
      <c r="B346" s="52"/>
      <c r="C346" s="52"/>
      <c r="D346" s="57">
        <v>0</v>
      </c>
      <c r="E346" s="57">
        <v>2250</v>
      </c>
      <c r="F346" s="52"/>
      <c r="G346" s="52"/>
      <c r="H346" s="52"/>
      <c r="I346" s="52"/>
    </row>
    <row r="347" spans="1:10">
      <c r="A347" s="52" t="s">
        <v>701</v>
      </c>
      <c r="B347" s="52"/>
      <c r="C347" s="52"/>
      <c r="D347" s="57">
        <v>35400</v>
      </c>
      <c r="E347" s="57">
        <v>0</v>
      </c>
      <c r="F347" s="52"/>
      <c r="G347" s="52"/>
      <c r="H347" s="52"/>
      <c r="I347" s="52"/>
    </row>
    <row r="348" spans="1:10">
      <c r="A348" s="52" t="s">
        <v>696</v>
      </c>
      <c r="B348" s="52"/>
      <c r="C348" s="52"/>
      <c r="D348" s="57">
        <v>3800</v>
      </c>
      <c r="E348" s="57">
        <v>7921</v>
      </c>
      <c r="F348" s="52"/>
      <c r="G348" s="52"/>
      <c r="H348" s="52"/>
      <c r="I348" s="52"/>
    </row>
    <row r="349" spans="1:10">
      <c r="A349" s="52" t="s">
        <v>700</v>
      </c>
      <c r="B349" s="52"/>
      <c r="C349" s="52"/>
      <c r="D349" s="57">
        <v>484</v>
      </c>
      <c r="E349" s="57">
        <v>0</v>
      </c>
      <c r="F349" s="52"/>
      <c r="G349" s="52"/>
      <c r="H349" s="52"/>
      <c r="I349" s="52"/>
    </row>
    <row r="350" spans="1:10" hidden="1">
      <c r="A350" s="52" t="s">
        <v>697</v>
      </c>
      <c r="B350" s="52"/>
      <c r="C350" s="52"/>
      <c r="D350" s="56"/>
      <c r="E350" s="56"/>
      <c r="F350" s="52"/>
      <c r="G350" s="52"/>
      <c r="H350" s="52"/>
      <c r="I350" s="52"/>
    </row>
    <row r="351" spans="1:10" ht="15.75" thickBot="1">
      <c r="A351" s="52" t="s">
        <v>335</v>
      </c>
      <c r="B351" s="52"/>
      <c r="C351" s="52"/>
      <c r="D351" s="85">
        <f>SUM(D334:D350)</f>
        <v>1654961</v>
      </c>
      <c r="E351" s="85">
        <f>SUM(E334:E350)</f>
        <v>1605569</v>
      </c>
      <c r="F351" s="52"/>
      <c r="G351" s="52"/>
      <c r="H351" s="52"/>
      <c r="I351" s="90"/>
    </row>
    <row r="352" spans="1:10" ht="15.75" thickTop="1">
      <c r="A352" s="52"/>
      <c r="B352" s="52"/>
      <c r="C352" s="52"/>
      <c r="F352" s="52"/>
      <c r="G352" s="52"/>
      <c r="H352" s="52"/>
      <c r="I352" s="52"/>
    </row>
    <row r="353" spans="1:9">
      <c r="A353" s="51" t="s">
        <v>702</v>
      </c>
      <c r="B353" s="52"/>
      <c r="C353" s="52"/>
      <c r="D353" s="56"/>
      <c r="E353" s="56"/>
      <c r="F353" s="52"/>
      <c r="G353" s="52"/>
      <c r="H353" s="52"/>
      <c r="I353" s="52"/>
    </row>
    <row r="354" spans="1:9">
      <c r="A354" s="52" t="s">
        <v>703</v>
      </c>
      <c r="B354" s="52"/>
      <c r="C354" s="52"/>
      <c r="D354" s="56"/>
      <c r="E354" s="56"/>
      <c r="F354" s="52"/>
      <c r="G354" s="52"/>
      <c r="H354" s="52"/>
      <c r="I354" s="52"/>
    </row>
    <row r="355" spans="1:9">
      <c r="A355" s="52" t="s">
        <v>334</v>
      </c>
      <c r="B355" s="52"/>
      <c r="C355" s="52"/>
      <c r="D355" s="56">
        <v>2023</v>
      </c>
      <c r="E355" s="56">
        <v>2022</v>
      </c>
      <c r="F355" s="52"/>
      <c r="G355" s="52"/>
      <c r="H355" s="52"/>
      <c r="I355" s="52"/>
    </row>
    <row r="356" spans="1:9">
      <c r="A356" s="52" t="s">
        <v>704</v>
      </c>
      <c r="B356" s="52"/>
      <c r="C356" s="52"/>
      <c r="D356" s="57">
        <f>204466.31+89819.88</f>
        <v>294286.19</v>
      </c>
      <c r="E356" s="57">
        <v>426327.26</v>
      </c>
      <c r="F356" s="52"/>
      <c r="G356" s="52"/>
      <c r="H356" s="52"/>
      <c r="I356" s="52"/>
    </row>
    <row r="357" spans="1:9">
      <c r="A357" s="52" t="s">
        <v>705</v>
      </c>
      <c r="B357" s="52"/>
      <c r="C357" s="52"/>
      <c r="D357" s="57">
        <v>286205</v>
      </c>
      <c r="E357" s="57">
        <v>286206</v>
      </c>
      <c r="F357" s="52"/>
      <c r="G357" s="52"/>
      <c r="H357" s="52"/>
      <c r="I357" s="52"/>
    </row>
    <row r="358" spans="1:9" ht="15.75" thickBot="1">
      <c r="A358" s="52" t="s">
        <v>346</v>
      </c>
      <c r="B358" s="52"/>
      <c r="C358" s="52"/>
      <c r="D358" s="85">
        <f>SUM(D356:D357)</f>
        <v>580491.18999999994</v>
      </c>
      <c r="E358" s="85">
        <f>SUM(E356:E357)</f>
        <v>712533.26</v>
      </c>
      <c r="F358" s="52"/>
      <c r="G358" s="52"/>
      <c r="H358" s="86"/>
      <c r="I358" s="52"/>
    </row>
    <row r="359" spans="1:9" ht="15.75" thickTop="1">
      <c r="A359" s="52"/>
      <c r="B359" s="52"/>
      <c r="C359" s="52"/>
      <c r="D359" s="52"/>
      <c r="E359" s="52"/>
      <c r="F359" s="52"/>
      <c r="G359" s="52"/>
      <c r="H359" s="52"/>
      <c r="I359" s="52"/>
    </row>
    <row r="360" spans="1:9">
      <c r="A360" s="52"/>
      <c r="B360" s="52"/>
      <c r="C360" s="52"/>
      <c r="D360" s="52"/>
      <c r="E360" s="52"/>
      <c r="F360" s="52"/>
      <c r="G360" s="52"/>
      <c r="H360" s="52"/>
      <c r="I360" s="52"/>
    </row>
    <row r="361" spans="1:9" hidden="1">
      <c r="A361" s="52"/>
      <c r="B361" s="52"/>
      <c r="C361" s="52"/>
      <c r="D361" s="52"/>
      <c r="E361" s="52"/>
      <c r="F361" s="52"/>
      <c r="G361" s="52"/>
      <c r="H361" s="52"/>
      <c r="I361" s="52"/>
    </row>
    <row r="362" spans="1:9" hidden="1">
      <c r="A362" s="52"/>
      <c r="B362" s="52"/>
      <c r="C362" s="52"/>
      <c r="D362" s="52"/>
      <c r="E362" s="52"/>
      <c r="F362" s="52"/>
      <c r="G362" s="52"/>
      <c r="H362" s="52"/>
      <c r="I362" s="52"/>
    </row>
    <row r="363" spans="1:9" hidden="1">
      <c r="A363" s="51" t="s">
        <v>706</v>
      </c>
      <c r="B363" s="52"/>
      <c r="C363" s="52"/>
      <c r="D363" s="52"/>
      <c r="E363" s="52"/>
      <c r="F363" s="52"/>
      <c r="G363" s="52"/>
      <c r="H363" s="52"/>
      <c r="I363" s="52"/>
    </row>
    <row r="364" spans="1:9" hidden="1">
      <c r="A364" s="52" t="s">
        <v>707</v>
      </c>
      <c r="B364" s="52"/>
      <c r="C364" s="52"/>
      <c r="D364" s="52"/>
      <c r="E364" s="52"/>
      <c r="F364" s="52"/>
      <c r="G364" s="52"/>
      <c r="H364" s="52"/>
      <c r="I364" s="52"/>
    </row>
    <row r="365" spans="1:9" hidden="1">
      <c r="A365" s="52" t="s">
        <v>329</v>
      </c>
      <c r="B365" s="52"/>
      <c r="C365" s="52"/>
      <c r="D365" s="56">
        <v>2023</v>
      </c>
      <c r="E365" s="56">
        <v>2022</v>
      </c>
      <c r="F365" s="52"/>
      <c r="G365" s="52"/>
      <c r="H365" s="52"/>
      <c r="I365" s="52"/>
    </row>
    <row r="366" spans="1:9" hidden="1">
      <c r="A366" s="52" t="s">
        <v>361</v>
      </c>
      <c r="B366" s="52"/>
      <c r="C366" s="52"/>
      <c r="D366" s="56" t="s">
        <v>180</v>
      </c>
      <c r="E366" s="56" t="s">
        <v>180</v>
      </c>
      <c r="F366" s="52"/>
      <c r="G366" s="52"/>
      <c r="H366" s="52"/>
      <c r="I366" s="52"/>
    </row>
    <row r="367" spans="1:9" hidden="1">
      <c r="A367" s="52" t="s">
        <v>362</v>
      </c>
      <c r="B367" s="52"/>
      <c r="C367" s="52"/>
      <c r="D367" s="56" t="s">
        <v>180</v>
      </c>
      <c r="E367" s="56" t="s">
        <v>180</v>
      </c>
      <c r="F367" s="52"/>
      <c r="G367" s="52"/>
      <c r="H367" s="52"/>
      <c r="I367" s="52"/>
    </row>
    <row r="368" spans="1:9" hidden="1">
      <c r="A368" s="52" t="s">
        <v>363</v>
      </c>
      <c r="B368" s="52"/>
      <c r="C368" s="52"/>
      <c r="D368" s="56" t="s">
        <v>180</v>
      </c>
      <c r="E368" s="56" t="s">
        <v>180</v>
      </c>
      <c r="F368" s="52"/>
      <c r="G368" s="52"/>
      <c r="H368" s="52"/>
      <c r="I368" s="52"/>
    </row>
    <row r="369" spans="1:9" hidden="1">
      <c r="A369" s="52" t="s">
        <v>364</v>
      </c>
      <c r="B369" s="52"/>
      <c r="C369" s="52"/>
      <c r="D369" s="56" t="s">
        <v>180</v>
      </c>
      <c r="E369" s="56" t="s">
        <v>180</v>
      </c>
      <c r="F369" s="52"/>
      <c r="G369" s="52"/>
      <c r="H369" s="52"/>
      <c r="I369" s="52"/>
    </row>
    <row r="370" spans="1:9" ht="15.75" hidden="1" thickBot="1">
      <c r="A370" s="52" t="s">
        <v>335</v>
      </c>
      <c r="B370" s="52"/>
      <c r="C370" s="52"/>
      <c r="D370" s="58" t="s">
        <v>180</v>
      </c>
      <c r="E370" s="58" t="s">
        <v>180</v>
      </c>
      <c r="F370" s="52"/>
      <c r="G370" s="52"/>
      <c r="H370" s="52"/>
      <c r="I370" s="52"/>
    </row>
    <row r="371" spans="1:9">
      <c r="A371" s="52"/>
      <c r="B371" s="52"/>
      <c r="C371" s="52"/>
      <c r="D371" s="52"/>
      <c r="E371" s="52"/>
      <c r="F371" s="52"/>
      <c r="G371" s="52"/>
      <c r="H371" s="52"/>
      <c r="I371" s="52"/>
    </row>
    <row r="372" spans="1:9">
      <c r="A372" s="51" t="s">
        <v>708</v>
      </c>
      <c r="B372" s="52"/>
      <c r="C372" s="52"/>
      <c r="D372" s="52"/>
      <c r="E372" s="52"/>
      <c r="F372" s="52"/>
      <c r="G372" s="52"/>
      <c r="H372" s="52"/>
      <c r="I372" s="52"/>
    </row>
    <row r="373" spans="1:9">
      <c r="A373" s="52" t="s">
        <v>709</v>
      </c>
      <c r="B373" s="52"/>
      <c r="C373" s="52"/>
      <c r="D373" s="52"/>
      <c r="E373" s="52"/>
      <c r="F373" s="52"/>
      <c r="G373" s="52"/>
      <c r="H373" s="52"/>
      <c r="I373" s="52"/>
    </row>
    <row r="374" spans="1:9">
      <c r="A374" s="52" t="s">
        <v>329</v>
      </c>
      <c r="B374" s="52"/>
      <c r="C374" s="52"/>
      <c r="D374" s="56">
        <v>2023</v>
      </c>
      <c r="E374" s="56">
        <v>2022</v>
      </c>
      <c r="F374" s="52"/>
      <c r="G374" s="52"/>
      <c r="H374" s="52"/>
      <c r="I374" s="52"/>
    </row>
    <row r="375" spans="1:9">
      <c r="A375" s="52" t="s">
        <v>710</v>
      </c>
      <c r="B375" s="52"/>
      <c r="C375" s="52"/>
      <c r="D375" s="57">
        <v>701768</v>
      </c>
      <c r="E375" s="57">
        <v>670919</v>
      </c>
      <c r="F375" s="52"/>
      <c r="G375" s="52"/>
      <c r="H375" s="52"/>
      <c r="I375" s="52"/>
    </row>
    <row r="376" spans="1:9">
      <c r="A376" s="52" t="s">
        <v>711</v>
      </c>
      <c r="B376" s="52"/>
      <c r="C376" s="52"/>
      <c r="D376" s="57">
        <v>0</v>
      </c>
      <c r="E376" s="57">
        <v>1173147</v>
      </c>
      <c r="F376" s="52"/>
      <c r="G376" s="52"/>
      <c r="H376" s="52"/>
      <c r="I376" s="52"/>
    </row>
    <row r="377" spans="1:9">
      <c r="A377" s="52" t="s">
        <v>712</v>
      </c>
      <c r="B377" s="52"/>
      <c r="C377" s="52"/>
      <c r="D377" s="57">
        <v>258365</v>
      </c>
      <c r="E377" s="57">
        <v>221842</v>
      </c>
      <c r="F377" s="52"/>
      <c r="G377" s="52"/>
      <c r="H377" s="52"/>
      <c r="I377" s="52"/>
    </row>
    <row r="378" spans="1:9">
      <c r="A378" s="52" t="s">
        <v>567</v>
      </c>
      <c r="B378" s="52"/>
      <c r="C378" s="52"/>
      <c r="D378" s="57">
        <v>4349</v>
      </c>
      <c r="E378" s="57">
        <v>6445</v>
      </c>
      <c r="F378" s="52"/>
      <c r="G378" s="52"/>
      <c r="H378" s="52"/>
      <c r="I378" s="52"/>
    </row>
    <row r="379" spans="1:9">
      <c r="A379" s="52" t="s">
        <v>713</v>
      </c>
      <c r="B379" s="52"/>
      <c r="C379" s="52"/>
      <c r="D379" s="57">
        <v>15856</v>
      </c>
      <c r="E379" s="57">
        <v>14967</v>
      </c>
      <c r="F379" s="52"/>
      <c r="G379" s="52"/>
      <c r="H379" s="52"/>
      <c r="I379" s="52"/>
    </row>
    <row r="380" spans="1:9">
      <c r="A380" s="52" t="s">
        <v>714</v>
      </c>
      <c r="B380" s="52"/>
      <c r="C380" s="52"/>
      <c r="D380" s="57">
        <v>78963</v>
      </c>
      <c r="E380" s="57">
        <v>93014</v>
      </c>
      <c r="F380" s="52"/>
      <c r="G380" s="52"/>
      <c r="H380" s="52"/>
      <c r="I380" s="52"/>
    </row>
    <row r="381" spans="1:9">
      <c r="A381" s="52" t="s">
        <v>715</v>
      </c>
      <c r="B381" s="52"/>
      <c r="C381" s="52"/>
      <c r="D381" s="57">
        <v>21048</v>
      </c>
      <c r="E381" s="57">
        <v>100032</v>
      </c>
      <c r="F381" s="52"/>
      <c r="G381" s="52"/>
      <c r="H381" s="52"/>
      <c r="I381" s="52"/>
    </row>
    <row r="382" spans="1:9">
      <c r="A382" s="52" t="s">
        <v>716</v>
      </c>
      <c r="B382" s="52"/>
      <c r="C382" s="52"/>
      <c r="D382" s="57">
        <v>2790452</v>
      </c>
      <c r="E382" s="57">
        <v>945828</v>
      </c>
      <c r="F382" s="52"/>
      <c r="G382" s="52"/>
      <c r="H382" s="52"/>
      <c r="I382" s="52"/>
    </row>
    <row r="383" spans="1:9">
      <c r="A383" s="52" t="s">
        <v>717</v>
      </c>
      <c r="B383" s="52"/>
      <c r="C383" s="52"/>
      <c r="D383" s="57">
        <v>233205</v>
      </c>
      <c r="E383" s="57">
        <v>135378</v>
      </c>
      <c r="F383" s="52"/>
      <c r="G383" s="52"/>
      <c r="H383" s="52"/>
      <c r="I383" s="52"/>
    </row>
    <row r="384" spans="1:9">
      <c r="A384" s="52" t="s">
        <v>718</v>
      </c>
      <c r="B384" s="52"/>
      <c r="C384" s="52"/>
      <c r="D384" s="57">
        <v>271409</v>
      </c>
      <c r="E384" s="57">
        <v>608419</v>
      </c>
      <c r="F384" s="52"/>
      <c r="G384" s="52"/>
      <c r="H384" s="52"/>
      <c r="I384" s="52"/>
    </row>
    <row r="385" spans="1:12">
      <c r="A385" s="52" t="s">
        <v>575</v>
      </c>
      <c r="B385" s="52"/>
      <c r="C385" s="52"/>
      <c r="D385" s="57">
        <v>7000</v>
      </c>
      <c r="E385" s="57">
        <v>0</v>
      </c>
      <c r="F385" s="52"/>
      <c r="G385" s="52"/>
      <c r="H385" s="52"/>
      <c r="I385" s="52"/>
    </row>
    <row r="386" spans="1:12">
      <c r="A386" s="52" t="s">
        <v>719</v>
      </c>
      <c r="B386" s="52"/>
      <c r="C386" s="52"/>
      <c r="D386" s="57">
        <v>143494</v>
      </c>
      <c r="E386" s="57">
        <v>140192</v>
      </c>
      <c r="F386" s="52"/>
      <c r="G386" s="52"/>
      <c r="H386" s="52"/>
      <c r="I386" s="52"/>
    </row>
    <row r="387" spans="1:12">
      <c r="A387" s="52" t="s">
        <v>720</v>
      </c>
      <c r="B387" s="52"/>
      <c r="C387" s="52"/>
      <c r="D387" s="57">
        <v>3236608</v>
      </c>
      <c r="E387" s="57">
        <v>2957644</v>
      </c>
      <c r="F387" s="52"/>
      <c r="G387" s="52"/>
      <c r="H387" s="52"/>
      <c r="I387" s="52"/>
    </row>
    <row r="388" spans="1:12">
      <c r="A388" s="52" t="s">
        <v>739</v>
      </c>
      <c r="B388" s="52"/>
      <c r="C388" s="52"/>
      <c r="D388" s="57">
        <v>1308780</v>
      </c>
      <c r="E388" s="57"/>
      <c r="F388" s="52"/>
      <c r="G388" s="52"/>
      <c r="H388" s="52"/>
      <c r="I388" s="52"/>
    </row>
    <row r="389" spans="1:12">
      <c r="A389" s="52" t="s">
        <v>721</v>
      </c>
      <c r="B389" s="52"/>
      <c r="C389" s="52"/>
      <c r="D389" s="57">
        <v>108498</v>
      </c>
      <c r="E389" s="57">
        <v>999746</v>
      </c>
      <c r="F389" s="52"/>
      <c r="G389" s="52"/>
      <c r="H389" s="52"/>
      <c r="I389" s="52"/>
    </row>
    <row r="390" spans="1:12">
      <c r="A390" s="52" t="s">
        <v>722</v>
      </c>
      <c r="B390" s="52"/>
      <c r="C390" s="52"/>
      <c r="D390" s="57"/>
      <c r="E390" s="57">
        <v>10620</v>
      </c>
      <c r="F390" s="52"/>
      <c r="G390" s="52"/>
      <c r="H390" s="52"/>
      <c r="I390" s="52"/>
    </row>
    <row r="391" spans="1:12">
      <c r="A391" s="52" t="s">
        <v>723</v>
      </c>
      <c r="B391" s="52"/>
      <c r="C391" s="52"/>
      <c r="D391" s="57">
        <v>600000</v>
      </c>
      <c r="E391" s="57">
        <v>600000</v>
      </c>
      <c r="F391" s="52"/>
      <c r="G391" s="52"/>
      <c r="H391" s="52"/>
      <c r="I391" s="52"/>
    </row>
    <row r="392" spans="1:12">
      <c r="A392" s="51" t="s">
        <v>724</v>
      </c>
      <c r="B392" s="51"/>
      <c r="C392" s="52"/>
      <c r="D392" s="57"/>
      <c r="E392" s="57"/>
      <c r="F392" s="52"/>
      <c r="G392" s="52"/>
      <c r="H392" s="52"/>
      <c r="I392" s="52"/>
    </row>
    <row r="393" spans="1:12">
      <c r="A393" s="52" t="s">
        <v>725</v>
      </c>
      <c r="B393" s="51"/>
      <c r="C393" s="52"/>
      <c r="D393" s="57">
        <v>3500</v>
      </c>
      <c r="E393" s="57"/>
      <c r="F393" s="52"/>
      <c r="G393" s="52"/>
      <c r="H393" s="52"/>
      <c r="I393" s="52"/>
    </row>
    <row r="394" spans="1:12">
      <c r="A394" s="52" t="s">
        <v>726</v>
      </c>
      <c r="B394" s="51"/>
      <c r="C394" s="52"/>
      <c r="D394" s="57">
        <v>84190</v>
      </c>
      <c r="E394" s="57">
        <v>66714</v>
      </c>
      <c r="F394" s="52"/>
      <c r="G394" s="52"/>
      <c r="H394" s="52"/>
      <c r="I394" s="52"/>
    </row>
    <row r="395" spans="1:12">
      <c r="A395" s="52" t="s">
        <v>727</v>
      </c>
      <c r="B395" s="51"/>
      <c r="C395" s="52"/>
      <c r="D395" s="57">
        <v>29201</v>
      </c>
      <c r="E395" s="57"/>
      <c r="F395" s="52"/>
      <c r="G395" s="52"/>
      <c r="H395" s="52"/>
      <c r="I395" s="52"/>
    </row>
    <row r="396" spans="1:12">
      <c r="A396" s="52" t="s">
        <v>728</v>
      </c>
      <c r="B396" s="51"/>
      <c r="C396" s="52"/>
      <c r="D396" s="57">
        <v>268624</v>
      </c>
      <c r="E396" s="57">
        <v>279659</v>
      </c>
      <c r="F396" s="52"/>
      <c r="G396" s="52"/>
      <c r="H396" s="52"/>
      <c r="I396" s="52"/>
    </row>
    <row r="397" spans="1:12">
      <c r="A397" s="52" t="s">
        <v>729</v>
      </c>
      <c r="B397" s="51"/>
      <c r="C397" s="52"/>
      <c r="D397" s="57">
        <v>171656</v>
      </c>
      <c r="E397" s="57"/>
      <c r="F397" s="52"/>
      <c r="G397" s="52"/>
      <c r="H397" s="52"/>
      <c r="I397" s="52"/>
    </row>
    <row r="398" spans="1:12">
      <c r="A398" s="51" t="s">
        <v>730</v>
      </c>
      <c r="B398" s="51"/>
      <c r="C398" s="52"/>
      <c r="D398" s="57"/>
      <c r="E398" s="57"/>
      <c r="F398" s="52"/>
      <c r="G398" s="52"/>
      <c r="H398" s="52"/>
      <c r="I398" s="52"/>
      <c r="L398" s="89"/>
    </row>
    <row r="399" spans="1:12">
      <c r="A399" s="52" t="s">
        <v>732</v>
      </c>
      <c r="B399" s="51"/>
      <c r="C399" s="52"/>
      <c r="D399" s="57">
        <v>0</v>
      </c>
      <c r="E399" s="57">
        <v>500</v>
      </c>
      <c r="F399" s="52"/>
      <c r="G399" s="52"/>
      <c r="H399" s="52"/>
      <c r="I399" s="52"/>
    </row>
    <row r="400" spans="1:12">
      <c r="A400" s="52" t="s">
        <v>733</v>
      </c>
      <c r="B400" s="51"/>
      <c r="C400" s="52"/>
      <c r="D400" s="57">
        <v>21948</v>
      </c>
      <c r="E400" s="57">
        <v>0</v>
      </c>
      <c r="F400" s="52"/>
      <c r="G400" s="52"/>
      <c r="H400" s="52"/>
      <c r="I400" s="55"/>
      <c r="L400" s="89"/>
    </row>
    <row r="401" spans="1:12">
      <c r="A401" s="52" t="s">
        <v>601</v>
      </c>
      <c r="B401" s="51"/>
      <c r="C401" s="52"/>
      <c r="D401" s="57">
        <v>0</v>
      </c>
      <c r="E401" s="57">
        <v>750</v>
      </c>
      <c r="F401" s="52"/>
      <c r="G401" s="52"/>
      <c r="H401" s="52"/>
      <c r="I401" s="55"/>
      <c r="J401" s="89"/>
      <c r="L401" s="89"/>
    </row>
    <row r="402" spans="1:12">
      <c r="A402" s="52" t="s">
        <v>734</v>
      </c>
      <c r="B402" s="51"/>
      <c r="C402" s="52"/>
      <c r="D402" s="57">
        <v>9874</v>
      </c>
      <c r="E402" s="57">
        <v>0</v>
      </c>
      <c r="F402" s="52"/>
      <c r="G402" s="52"/>
      <c r="H402" s="52"/>
      <c r="I402" s="52"/>
    </row>
    <row r="403" spans="1:12">
      <c r="A403" s="52" t="s">
        <v>604</v>
      </c>
      <c r="B403" s="51"/>
      <c r="C403" s="52"/>
      <c r="D403" s="57">
        <v>0</v>
      </c>
      <c r="E403" s="57">
        <v>18000</v>
      </c>
      <c r="F403" s="52"/>
      <c r="G403" s="52"/>
      <c r="H403" s="52"/>
      <c r="I403" s="52"/>
      <c r="J403" s="89"/>
    </row>
    <row r="404" spans="1:12">
      <c r="A404" s="52" t="s">
        <v>735</v>
      </c>
      <c r="B404" s="51"/>
      <c r="C404" s="52"/>
      <c r="D404" s="57">
        <v>16000</v>
      </c>
      <c r="E404" s="57">
        <v>0</v>
      </c>
      <c r="F404" s="52"/>
      <c r="G404" s="52"/>
      <c r="H404" s="52"/>
      <c r="I404" s="52"/>
    </row>
    <row r="405" spans="1:12">
      <c r="A405" s="52" t="s">
        <v>736</v>
      </c>
      <c r="B405" s="51"/>
      <c r="C405" s="52"/>
      <c r="D405" s="57">
        <v>5000</v>
      </c>
      <c r="E405" s="57">
        <v>0</v>
      </c>
      <c r="F405" s="52"/>
      <c r="G405" s="52"/>
      <c r="H405" s="52"/>
      <c r="I405" s="52"/>
    </row>
    <row r="406" spans="1:12">
      <c r="A406" s="52" t="s">
        <v>33</v>
      </c>
      <c r="B406" s="51"/>
      <c r="C406" s="52"/>
      <c r="D406" s="57">
        <v>456599</v>
      </c>
      <c r="E406" s="57">
        <v>502344</v>
      </c>
      <c r="F406" s="52"/>
      <c r="G406" s="52"/>
      <c r="H406" s="52"/>
      <c r="I406" s="52"/>
    </row>
    <row r="407" spans="1:12">
      <c r="A407" s="52" t="s">
        <v>737</v>
      </c>
      <c r="B407" s="52"/>
      <c r="C407" s="52"/>
      <c r="D407" s="57">
        <v>0</v>
      </c>
      <c r="E407" s="57">
        <v>35400</v>
      </c>
      <c r="F407" s="52"/>
      <c r="G407" s="52"/>
      <c r="H407" s="52"/>
      <c r="I407" s="52"/>
    </row>
    <row r="408" spans="1:12">
      <c r="A408" s="52" t="s">
        <v>738</v>
      </c>
      <c r="B408" s="52"/>
      <c r="C408" s="52"/>
      <c r="D408" s="57">
        <v>0</v>
      </c>
      <c r="E408" s="57">
        <v>10000</v>
      </c>
      <c r="F408" s="52"/>
      <c r="G408" s="52"/>
      <c r="H408" s="52"/>
      <c r="I408" s="52"/>
    </row>
    <row r="409" spans="1:12" ht="15.75" thickBot="1">
      <c r="A409" s="52" t="s">
        <v>335</v>
      </c>
      <c r="B409" s="52"/>
      <c r="C409" s="52"/>
      <c r="D409" s="85">
        <f>SUM(D375:D408)</f>
        <v>10846387</v>
      </c>
      <c r="E409" s="85">
        <f>SUM(E375:E408)</f>
        <v>9591560</v>
      </c>
      <c r="F409" s="52"/>
      <c r="G409" s="55"/>
      <c r="H409" s="90"/>
      <c r="I409" s="52"/>
    </row>
    <row r="410" spans="1:12" ht="15.75" thickTop="1">
      <c r="A410" s="52"/>
      <c r="B410" s="52"/>
      <c r="C410" s="52"/>
      <c r="D410" s="52"/>
      <c r="E410" s="52"/>
      <c r="F410" s="52"/>
      <c r="G410" s="52"/>
      <c r="H410" s="52"/>
      <c r="I410" s="52"/>
    </row>
    <row r="411" spans="1:12">
      <c r="A411" s="51" t="s">
        <v>740</v>
      </c>
      <c r="B411" s="52"/>
      <c r="C411" s="52"/>
      <c r="D411" s="52"/>
      <c r="E411" s="52"/>
      <c r="F411" s="52"/>
      <c r="G411" s="52"/>
      <c r="H411" s="52"/>
      <c r="I411" s="52"/>
    </row>
    <row r="412" spans="1:12">
      <c r="A412" s="52" t="s">
        <v>741</v>
      </c>
      <c r="B412" s="52"/>
      <c r="C412" s="52"/>
      <c r="D412" s="52"/>
      <c r="E412" s="52"/>
      <c r="F412" s="52"/>
      <c r="G412" s="52"/>
      <c r="H412" s="52"/>
      <c r="I412" s="52"/>
    </row>
    <row r="413" spans="1:12">
      <c r="A413" s="52" t="s">
        <v>329</v>
      </c>
      <c r="B413" s="52"/>
      <c r="C413" s="52"/>
      <c r="D413" s="56">
        <v>2023</v>
      </c>
      <c r="E413" s="56">
        <v>2022</v>
      </c>
      <c r="F413" s="52"/>
      <c r="G413" s="52"/>
      <c r="H413" s="52"/>
      <c r="I413" s="52"/>
    </row>
    <row r="414" spans="1:12">
      <c r="A414" s="52" t="s">
        <v>731</v>
      </c>
      <c r="B414" s="52"/>
      <c r="C414" s="52"/>
      <c r="D414" s="57">
        <v>21909</v>
      </c>
      <c r="E414" s="57">
        <v>23134</v>
      </c>
      <c r="F414" s="52"/>
      <c r="G414" s="52"/>
      <c r="H414" s="52"/>
      <c r="I414" s="52"/>
    </row>
    <row r="415" spans="1:12" hidden="1">
      <c r="A415" s="52" t="s">
        <v>328</v>
      </c>
      <c r="B415" s="52"/>
      <c r="C415" s="52"/>
      <c r="D415" s="56" t="s">
        <v>180</v>
      </c>
      <c r="E415" s="56" t="s">
        <v>180</v>
      </c>
      <c r="F415" s="52"/>
      <c r="G415" s="52"/>
      <c r="H415" s="52"/>
      <c r="I415" s="52"/>
    </row>
    <row r="416" spans="1:12" ht="15.75" thickBot="1">
      <c r="A416" s="52" t="s">
        <v>346</v>
      </c>
      <c r="B416" s="52"/>
      <c r="C416" s="52"/>
      <c r="D416" s="85">
        <f>SUM(D414:D415)</f>
        <v>21909</v>
      </c>
      <c r="E416" s="85">
        <f>SUM(E414:E415)</f>
        <v>23134</v>
      </c>
      <c r="F416" s="52"/>
      <c r="G416" s="52"/>
      <c r="H416" s="52"/>
      <c r="I416" s="55"/>
    </row>
    <row r="417" spans="1:9" ht="15.75" thickTop="1">
      <c r="A417" s="52"/>
      <c r="B417" s="52"/>
      <c r="C417" s="52"/>
      <c r="D417" s="52"/>
      <c r="E417" s="52"/>
      <c r="F417" s="52"/>
      <c r="G417" s="52"/>
      <c r="H417" s="52"/>
      <c r="I417" s="55"/>
    </row>
    <row r="418" spans="1:9" hidden="1">
      <c r="A418" s="51" t="s">
        <v>275</v>
      </c>
      <c r="B418" s="52"/>
      <c r="C418" s="52"/>
      <c r="D418" s="52"/>
      <c r="E418" s="52"/>
      <c r="F418" s="52"/>
      <c r="G418" s="52"/>
      <c r="H418" s="52"/>
      <c r="I418" s="55"/>
    </row>
    <row r="419" spans="1:9" hidden="1">
      <c r="A419" s="52" t="s">
        <v>276</v>
      </c>
      <c r="B419" s="52"/>
      <c r="C419" s="52"/>
      <c r="D419" s="52"/>
      <c r="E419" s="52"/>
      <c r="F419" s="52"/>
      <c r="G419" s="52"/>
      <c r="H419" s="52"/>
      <c r="I419" s="55"/>
    </row>
    <row r="420" spans="1:9" hidden="1">
      <c r="A420" s="52" t="s">
        <v>277</v>
      </c>
      <c r="B420" s="52"/>
      <c r="C420" s="52"/>
      <c r="D420" s="52"/>
      <c r="E420" s="52"/>
      <c r="F420" s="52"/>
      <c r="G420" s="52"/>
      <c r="H420" s="52"/>
      <c r="I420" s="55"/>
    </row>
    <row r="421" spans="1:9" hidden="1">
      <c r="A421" s="52" t="s">
        <v>278</v>
      </c>
      <c r="B421" s="52"/>
      <c r="C421" s="52"/>
      <c r="D421" s="52"/>
      <c r="E421" s="52"/>
      <c r="F421" s="52"/>
      <c r="G421" s="52"/>
      <c r="H421" s="52"/>
      <c r="I421" s="55"/>
    </row>
    <row r="422" spans="1:9" hidden="1">
      <c r="A422" s="52" t="s">
        <v>279</v>
      </c>
      <c r="B422" s="52"/>
      <c r="C422" s="52"/>
      <c r="D422" s="52"/>
      <c r="E422" s="52"/>
      <c r="F422" s="52"/>
      <c r="G422" s="52"/>
      <c r="H422" s="52"/>
      <c r="I422" s="55"/>
    </row>
    <row r="423" spans="1:9" hidden="1">
      <c r="A423" s="52" t="s">
        <v>280</v>
      </c>
      <c r="B423" s="52"/>
      <c r="C423" s="52"/>
      <c r="D423" s="52"/>
      <c r="E423" s="52"/>
      <c r="F423" s="52"/>
      <c r="G423" s="52"/>
      <c r="H423" s="52"/>
      <c r="I423" s="55"/>
    </row>
    <row r="424" spans="1:9" hidden="1">
      <c r="A424" s="52" t="s">
        <v>281</v>
      </c>
      <c r="B424" s="52"/>
      <c r="C424" s="52"/>
      <c r="D424" s="52"/>
      <c r="E424" s="52"/>
      <c r="F424" s="52"/>
      <c r="G424" s="52"/>
      <c r="H424" s="52"/>
      <c r="I424" s="52"/>
    </row>
    <row r="425" spans="1:9" hidden="1">
      <c r="A425" s="52" t="s">
        <v>278</v>
      </c>
      <c r="B425" s="52"/>
      <c r="C425" s="52"/>
      <c r="D425" s="52"/>
      <c r="E425" s="52"/>
      <c r="F425" s="52"/>
      <c r="G425" s="52"/>
      <c r="H425" s="52"/>
      <c r="I425" s="52"/>
    </row>
    <row r="426" spans="1:9" hidden="1">
      <c r="A426" s="52" t="s">
        <v>279</v>
      </c>
      <c r="B426" s="52"/>
      <c r="C426" s="52"/>
      <c r="D426" s="52"/>
      <c r="E426" s="52"/>
      <c r="F426" s="52"/>
      <c r="G426" s="52"/>
      <c r="H426" s="52"/>
      <c r="I426" s="52"/>
    </row>
  </sheetData>
  <mergeCells count="3">
    <mergeCell ref="A233:I233"/>
    <mergeCell ref="A321:I321"/>
    <mergeCell ref="A81:G81"/>
  </mergeCells>
  <pageMargins left="0.70866141732283472" right="0.70866141732283472" top="0.74803149606299213" bottom="0.74803149606299213" header="0.31496062992125984" footer="0.31496062992125984"/>
  <pageSetup scale="62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4"/>
  <sheetViews>
    <sheetView workbookViewId="0">
      <selection activeCell="Q53" sqref="Q53"/>
    </sheetView>
  </sheetViews>
  <sheetFormatPr baseColWidth="10" defaultRowHeight="15"/>
  <cols>
    <col min="5" max="5" width="13.42578125" customWidth="1"/>
    <col min="6" max="6" width="12" customWidth="1"/>
    <col min="7" max="7" width="12.85546875" customWidth="1"/>
  </cols>
  <sheetData>
    <row r="1" spans="1:9" ht="21">
      <c r="A1" s="64" t="s">
        <v>32</v>
      </c>
      <c r="B1" s="65"/>
      <c r="C1" s="65"/>
      <c r="D1" s="52"/>
      <c r="E1" s="52"/>
      <c r="F1" s="52"/>
      <c r="G1" s="52"/>
      <c r="H1" s="52"/>
      <c r="I1" s="52"/>
    </row>
    <row r="2" spans="1:9">
      <c r="A2" s="52"/>
      <c r="B2" s="52"/>
      <c r="C2" s="52"/>
      <c r="D2" s="52"/>
      <c r="E2" s="52"/>
      <c r="F2" s="52"/>
      <c r="G2" s="52"/>
      <c r="H2" s="52"/>
      <c r="I2" s="52"/>
    </row>
    <row r="3" spans="1:9" ht="15.75">
      <c r="A3" s="28" t="s">
        <v>232</v>
      </c>
      <c r="B3" s="10"/>
      <c r="C3" s="52"/>
      <c r="D3" s="52"/>
      <c r="E3" s="52"/>
      <c r="F3" s="52"/>
      <c r="G3" s="52"/>
      <c r="H3" s="52"/>
      <c r="I3" s="52"/>
    </row>
    <row r="4" spans="1:9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>
      <c r="A5" s="52" t="s">
        <v>329</v>
      </c>
      <c r="B5" s="52"/>
      <c r="C5" s="52"/>
      <c r="F5" s="61" t="s">
        <v>330</v>
      </c>
      <c r="G5" s="61" t="s">
        <v>331</v>
      </c>
      <c r="H5" s="52"/>
      <c r="I5" s="52"/>
    </row>
    <row r="6" spans="1:9">
      <c r="A6" s="52"/>
      <c r="B6" s="52"/>
      <c r="C6" s="52"/>
      <c r="D6" s="56"/>
      <c r="E6" s="56"/>
      <c r="F6" s="52"/>
      <c r="G6" s="52"/>
      <c r="H6" s="52"/>
      <c r="I6" s="52"/>
    </row>
    <row r="7" spans="1:9">
      <c r="A7" t="s">
        <v>365</v>
      </c>
      <c r="B7" s="52"/>
      <c r="C7" s="52"/>
      <c r="D7" s="56"/>
      <c r="E7" s="56"/>
      <c r="F7" s="56" t="s">
        <v>180</v>
      </c>
      <c r="G7" s="56" t="s">
        <v>180</v>
      </c>
      <c r="H7" s="52"/>
      <c r="I7" s="52"/>
    </row>
    <row r="8" spans="1:9">
      <c r="A8" t="s">
        <v>366</v>
      </c>
      <c r="B8" s="52"/>
      <c r="C8" s="52"/>
      <c r="D8" s="56"/>
      <c r="E8" s="56"/>
      <c r="F8" s="56" t="s">
        <v>180</v>
      </c>
      <c r="G8" s="56" t="s">
        <v>180</v>
      </c>
      <c r="H8" s="52"/>
      <c r="I8" s="52"/>
    </row>
    <row r="9" spans="1:9">
      <c r="A9" s="60" t="s">
        <v>367</v>
      </c>
      <c r="B9" s="60"/>
      <c r="C9" s="60"/>
      <c r="D9" s="60"/>
      <c r="E9" s="60"/>
      <c r="F9" s="56" t="s">
        <v>180</v>
      </c>
      <c r="G9" s="56" t="s">
        <v>180</v>
      </c>
      <c r="H9" s="52"/>
      <c r="I9" s="52"/>
    </row>
    <row r="10" spans="1:9">
      <c r="A10" t="s">
        <v>368</v>
      </c>
      <c r="B10" s="52"/>
      <c r="C10" s="52"/>
      <c r="D10" s="56"/>
      <c r="E10" s="56"/>
      <c r="F10" s="56" t="s">
        <v>180</v>
      </c>
      <c r="G10" s="56" t="s">
        <v>180</v>
      </c>
      <c r="H10" s="52"/>
      <c r="I10" s="52"/>
    </row>
    <row r="11" spans="1:9">
      <c r="A11" t="s">
        <v>369</v>
      </c>
      <c r="B11" s="52"/>
      <c r="C11" s="52"/>
      <c r="D11" s="56"/>
      <c r="E11" s="56"/>
      <c r="F11" s="56" t="s">
        <v>180</v>
      </c>
      <c r="G11" s="56" t="s">
        <v>180</v>
      </c>
      <c r="H11" s="52"/>
      <c r="I11" s="52"/>
    </row>
    <row r="12" spans="1:9">
      <c r="A12" t="s">
        <v>370</v>
      </c>
      <c r="B12" s="52"/>
      <c r="C12" s="52"/>
      <c r="D12" s="56"/>
      <c r="E12" s="56"/>
      <c r="F12" s="56" t="s">
        <v>180</v>
      </c>
      <c r="G12" s="56" t="s">
        <v>180</v>
      </c>
      <c r="H12" s="52"/>
      <c r="I12" s="52"/>
    </row>
    <row r="13" spans="1:9">
      <c r="A13" t="s">
        <v>371</v>
      </c>
      <c r="B13" s="52"/>
      <c r="C13" s="52"/>
      <c r="D13" s="56"/>
      <c r="E13" s="56"/>
      <c r="F13" s="56" t="s">
        <v>180</v>
      </c>
      <c r="G13" s="56" t="s">
        <v>180</v>
      </c>
      <c r="H13" s="52"/>
      <c r="I13" s="52"/>
    </row>
    <row r="14" spans="1:9">
      <c r="A14" t="s">
        <v>372</v>
      </c>
      <c r="B14" s="52"/>
      <c r="C14" s="52"/>
      <c r="D14" s="56"/>
      <c r="E14" s="56"/>
      <c r="F14" s="56" t="s">
        <v>180</v>
      </c>
      <c r="G14" s="56" t="s">
        <v>180</v>
      </c>
      <c r="H14" s="52"/>
      <c r="I14" s="52"/>
    </row>
    <row r="15" spans="1:9">
      <c r="A15" t="s">
        <v>373</v>
      </c>
      <c r="B15" s="52"/>
      <c r="C15" s="52"/>
      <c r="D15" s="56"/>
      <c r="E15" s="56"/>
      <c r="F15" s="56" t="s">
        <v>180</v>
      </c>
      <c r="G15" s="56" t="s">
        <v>180</v>
      </c>
      <c r="H15" s="52"/>
      <c r="I15" s="52"/>
    </row>
    <row r="16" spans="1:9">
      <c r="A16" t="s">
        <v>374</v>
      </c>
      <c r="B16" s="52"/>
      <c r="C16" s="52"/>
      <c r="D16" s="56"/>
      <c r="E16" s="56"/>
      <c r="F16" s="56" t="s">
        <v>180</v>
      </c>
      <c r="G16" s="56" t="s">
        <v>180</v>
      </c>
      <c r="H16" s="52"/>
      <c r="I16" s="52"/>
    </row>
    <row r="17" spans="1:9">
      <c r="A17" t="s">
        <v>375</v>
      </c>
      <c r="B17" s="52"/>
      <c r="C17" s="52"/>
      <c r="D17" s="56"/>
      <c r="E17" s="56"/>
      <c r="F17" s="56" t="s">
        <v>180</v>
      </c>
      <c r="G17" s="56" t="s">
        <v>180</v>
      </c>
      <c r="H17" s="52"/>
      <c r="I17" s="52"/>
    </row>
    <row r="18" spans="1:9">
      <c r="A18" t="s">
        <v>376</v>
      </c>
      <c r="B18" s="52"/>
      <c r="C18" s="52"/>
      <c r="D18" s="56"/>
      <c r="E18" s="56"/>
      <c r="F18" s="56" t="s">
        <v>180</v>
      </c>
      <c r="G18" s="56" t="s">
        <v>180</v>
      </c>
      <c r="H18" s="52"/>
      <c r="I18" s="52"/>
    </row>
    <row r="19" spans="1:9">
      <c r="A19" t="s">
        <v>377</v>
      </c>
      <c r="B19" s="52"/>
      <c r="C19" s="52"/>
      <c r="D19" s="56"/>
      <c r="E19" s="56"/>
      <c r="F19" s="56" t="s">
        <v>180</v>
      </c>
      <c r="G19" s="56" t="s">
        <v>180</v>
      </c>
      <c r="H19" s="52"/>
      <c r="I19" s="52"/>
    </row>
    <row r="20" spans="1:9">
      <c r="A20" t="s">
        <v>378</v>
      </c>
      <c r="B20" s="52"/>
      <c r="C20" s="52"/>
      <c r="D20" s="56"/>
      <c r="E20" s="56"/>
      <c r="F20" s="56" t="s">
        <v>180</v>
      </c>
      <c r="G20" s="56" t="s">
        <v>180</v>
      </c>
      <c r="H20" s="52"/>
      <c r="I20" s="52"/>
    </row>
    <row r="21" spans="1:9">
      <c r="A21" t="s">
        <v>379</v>
      </c>
      <c r="B21" s="52"/>
      <c r="C21" s="52"/>
      <c r="D21" s="56"/>
      <c r="E21" s="56"/>
      <c r="F21" s="56" t="s">
        <v>180</v>
      </c>
      <c r="G21" s="56" t="s">
        <v>180</v>
      </c>
      <c r="H21" s="52"/>
      <c r="I21" s="52"/>
    </row>
    <row r="22" spans="1:9">
      <c r="A22" t="s">
        <v>380</v>
      </c>
      <c r="B22" s="52"/>
      <c r="C22" s="52"/>
      <c r="D22" s="56"/>
      <c r="E22" s="56"/>
      <c r="F22" s="56" t="s">
        <v>180</v>
      </c>
      <c r="G22" s="56" t="s">
        <v>180</v>
      </c>
      <c r="H22" s="52"/>
      <c r="I22" s="52"/>
    </row>
    <row r="23" spans="1:9">
      <c r="A23" t="s">
        <v>381</v>
      </c>
      <c r="B23" s="52"/>
      <c r="C23" s="52"/>
      <c r="D23" s="56"/>
      <c r="E23" s="56"/>
      <c r="F23" s="56" t="s">
        <v>180</v>
      </c>
      <c r="G23" s="56" t="s">
        <v>180</v>
      </c>
      <c r="H23" s="52"/>
      <c r="I23" s="52"/>
    </row>
    <row r="24" spans="1:9">
      <c r="A24" t="s">
        <v>382</v>
      </c>
      <c r="B24" s="52"/>
      <c r="C24" s="52"/>
      <c r="D24" s="56"/>
      <c r="E24" s="56"/>
      <c r="F24" s="56" t="s">
        <v>180</v>
      </c>
      <c r="G24" s="56" t="s">
        <v>180</v>
      </c>
      <c r="H24" s="52"/>
      <c r="I24" s="52"/>
    </row>
    <row r="25" spans="1:9">
      <c r="A25" t="s">
        <v>383</v>
      </c>
      <c r="B25" s="52"/>
      <c r="C25" s="52"/>
      <c r="D25" s="56"/>
      <c r="E25" s="56"/>
      <c r="F25" s="56" t="s">
        <v>180</v>
      </c>
      <c r="G25" s="56" t="s">
        <v>180</v>
      </c>
      <c r="H25" s="52"/>
      <c r="I25" s="52"/>
    </row>
    <row r="26" spans="1:9">
      <c r="A26" t="s">
        <v>384</v>
      </c>
      <c r="B26" s="52"/>
      <c r="C26" s="52"/>
      <c r="D26" s="56"/>
      <c r="E26" s="56"/>
      <c r="F26" s="56" t="s">
        <v>180</v>
      </c>
      <c r="G26" s="56" t="s">
        <v>180</v>
      </c>
      <c r="H26" s="52"/>
      <c r="I26" s="52"/>
    </row>
    <row r="27" spans="1:9">
      <c r="A27" t="s">
        <v>385</v>
      </c>
      <c r="B27" s="52"/>
      <c r="C27" s="52"/>
      <c r="D27" s="56"/>
      <c r="E27" s="56"/>
      <c r="F27" s="56" t="s">
        <v>180</v>
      </c>
      <c r="G27" s="56" t="s">
        <v>180</v>
      </c>
      <c r="H27" s="52"/>
      <c r="I27" s="52"/>
    </row>
    <row r="28" spans="1:9">
      <c r="A28" t="s">
        <v>386</v>
      </c>
      <c r="B28" s="52"/>
      <c r="C28" s="52"/>
      <c r="D28" s="56"/>
      <c r="E28" s="56"/>
      <c r="F28" s="56" t="s">
        <v>180</v>
      </c>
      <c r="G28" s="56" t="s">
        <v>180</v>
      </c>
      <c r="H28" s="52"/>
      <c r="I28" s="52"/>
    </row>
    <row r="29" spans="1:9">
      <c r="A29" t="s">
        <v>387</v>
      </c>
      <c r="B29" s="52"/>
      <c r="C29" s="52"/>
      <c r="D29" s="56"/>
      <c r="E29" s="56"/>
      <c r="F29" s="56" t="s">
        <v>180</v>
      </c>
      <c r="G29" s="56" t="s">
        <v>180</v>
      </c>
      <c r="H29" s="52"/>
      <c r="I29" s="52"/>
    </row>
    <row r="30" spans="1:9">
      <c r="A30" t="s">
        <v>388</v>
      </c>
      <c r="B30" s="52"/>
      <c r="C30" s="52"/>
      <c r="D30" s="56"/>
      <c r="E30" s="56"/>
      <c r="F30" s="56" t="s">
        <v>180</v>
      </c>
      <c r="G30" s="56" t="s">
        <v>180</v>
      </c>
      <c r="H30" s="52"/>
      <c r="I30" s="52"/>
    </row>
    <row r="31" spans="1:9">
      <c r="A31" t="s">
        <v>389</v>
      </c>
      <c r="B31" s="52"/>
      <c r="C31" s="52"/>
      <c r="D31" s="56"/>
      <c r="E31" s="56"/>
      <c r="F31" s="56" t="s">
        <v>180</v>
      </c>
      <c r="G31" s="56" t="s">
        <v>180</v>
      </c>
      <c r="H31" s="52"/>
      <c r="I31" s="52"/>
    </row>
    <row r="32" spans="1:9">
      <c r="A32" t="s">
        <v>390</v>
      </c>
      <c r="B32" s="52"/>
      <c r="C32" s="52"/>
      <c r="D32" s="56"/>
      <c r="E32" s="56"/>
      <c r="F32" s="56" t="s">
        <v>180</v>
      </c>
      <c r="G32" s="56" t="s">
        <v>180</v>
      </c>
      <c r="H32" s="52"/>
      <c r="I32" s="52"/>
    </row>
    <row r="33" spans="1:9">
      <c r="A33" t="s">
        <v>391</v>
      </c>
      <c r="B33" s="52"/>
      <c r="C33" s="52"/>
      <c r="D33" s="56"/>
      <c r="E33" s="56"/>
      <c r="F33" s="56" t="s">
        <v>180</v>
      </c>
      <c r="G33" s="56" t="s">
        <v>180</v>
      </c>
      <c r="H33" s="52"/>
      <c r="I33" s="52"/>
    </row>
    <row r="34" spans="1:9">
      <c r="A34" t="s">
        <v>392</v>
      </c>
      <c r="B34" s="52"/>
      <c r="C34" s="52"/>
      <c r="D34" s="56"/>
      <c r="E34" s="56"/>
      <c r="F34" s="56" t="s">
        <v>180</v>
      </c>
      <c r="G34" s="56" t="s">
        <v>180</v>
      </c>
      <c r="H34" s="52"/>
      <c r="I34" s="52"/>
    </row>
    <row r="35" spans="1:9">
      <c r="A35" t="s">
        <v>393</v>
      </c>
      <c r="B35" s="52"/>
      <c r="C35" s="52"/>
      <c r="D35" s="56"/>
      <c r="E35" s="56"/>
      <c r="F35" s="56" t="s">
        <v>180</v>
      </c>
      <c r="G35" s="56" t="s">
        <v>180</v>
      </c>
      <c r="H35" s="52"/>
      <c r="I35" s="52"/>
    </row>
    <row r="36" spans="1:9">
      <c r="A36" t="s">
        <v>394</v>
      </c>
      <c r="B36" s="52"/>
      <c r="C36" s="52"/>
      <c r="D36" s="56"/>
      <c r="E36" s="56"/>
      <c r="F36" s="56" t="s">
        <v>180</v>
      </c>
      <c r="G36" s="56" t="s">
        <v>180</v>
      </c>
      <c r="H36" s="52"/>
      <c r="I36" s="52"/>
    </row>
    <row r="37" spans="1:9">
      <c r="A37" t="s">
        <v>395</v>
      </c>
      <c r="B37" s="52"/>
      <c r="C37" s="52"/>
      <c r="D37" s="56"/>
      <c r="E37" s="56"/>
      <c r="F37" s="56" t="s">
        <v>180</v>
      </c>
      <c r="G37" s="56" t="s">
        <v>180</v>
      </c>
      <c r="H37" s="52"/>
      <c r="I37" s="52"/>
    </row>
    <row r="38" spans="1:9">
      <c r="A38" t="s">
        <v>396</v>
      </c>
      <c r="B38" s="52"/>
      <c r="C38" s="52"/>
      <c r="D38" s="56"/>
      <c r="E38" s="56"/>
      <c r="F38" s="56" t="s">
        <v>180</v>
      </c>
      <c r="G38" s="56" t="s">
        <v>180</v>
      </c>
      <c r="H38" s="52"/>
      <c r="I38" s="52"/>
    </row>
    <row r="39" spans="1:9">
      <c r="A39" t="s">
        <v>397</v>
      </c>
      <c r="B39" s="52"/>
      <c r="C39" s="52"/>
      <c r="D39" s="56"/>
      <c r="E39" s="56"/>
      <c r="F39" s="56" t="s">
        <v>180</v>
      </c>
      <c r="G39" s="56" t="s">
        <v>180</v>
      </c>
      <c r="H39" s="52"/>
      <c r="I39" s="52"/>
    </row>
    <row r="40" spans="1:9">
      <c r="A40" t="s">
        <v>398</v>
      </c>
      <c r="B40" s="52"/>
      <c r="C40" s="52"/>
      <c r="D40" s="56"/>
      <c r="E40" s="56"/>
      <c r="F40" s="56" t="s">
        <v>180</v>
      </c>
      <c r="G40" s="56" t="s">
        <v>180</v>
      </c>
      <c r="H40" s="52"/>
      <c r="I40" s="52"/>
    </row>
    <row r="41" spans="1:9">
      <c r="A41" t="s">
        <v>399</v>
      </c>
      <c r="B41" s="52"/>
      <c r="C41" s="52"/>
      <c r="D41" s="56"/>
      <c r="E41" s="56"/>
      <c r="F41" s="56" t="s">
        <v>180</v>
      </c>
      <c r="G41" s="56" t="s">
        <v>180</v>
      </c>
      <c r="H41" s="52"/>
      <c r="I41" s="52"/>
    </row>
    <row r="42" spans="1:9">
      <c r="A42" t="s">
        <v>400</v>
      </c>
      <c r="B42" s="52"/>
      <c r="C42" s="52"/>
      <c r="F42" s="56" t="s">
        <v>180</v>
      </c>
      <c r="G42" s="56" t="s">
        <v>180</v>
      </c>
      <c r="H42" s="52"/>
      <c r="I42" s="52"/>
    </row>
    <row r="43" spans="1:9">
      <c r="A43" t="s">
        <v>401</v>
      </c>
      <c r="B43" s="52"/>
      <c r="C43" s="52"/>
      <c r="F43" s="56" t="s">
        <v>180</v>
      </c>
      <c r="G43" s="56" t="s">
        <v>180</v>
      </c>
      <c r="H43" s="52"/>
      <c r="I43" s="52"/>
    </row>
    <row r="44" spans="1:9" ht="15.75" thickBot="1">
      <c r="A44" s="52"/>
      <c r="B44" s="52"/>
      <c r="C44" s="52"/>
      <c r="D44" s="52"/>
      <c r="E44" s="52"/>
      <c r="F44" s="58" t="s">
        <v>180</v>
      </c>
      <c r="G44" s="58" t="s">
        <v>180</v>
      </c>
      <c r="H44" s="52"/>
      <c r="I44" s="52"/>
    </row>
    <row r="45" spans="1:9" ht="15.75" thickTop="1">
      <c r="A45" s="52"/>
      <c r="B45" s="52"/>
      <c r="C45" s="52"/>
      <c r="D45" s="52"/>
      <c r="E45" s="52"/>
      <c r="F45" s="56"/>
      <c r="G45" s="56"/>
      <c r="H45" s="52"/>
      <c r="I45" s="52"/>
    </row>
    <row r="46" spans="1:9">
      <c r="A46" s="52"/>
      <c r="B46" s="52"/>
      <c r="C46" s="52"/>
      <c r="D46" s="52"/>
      <c r="E46" s="52"/>
      <c r="F46" s="56"/>
      <c r="G46" s="56"/>
      <c r="H46" s="52"/>
      <c r="I46" s="52"/>
    </row>
    <row r="47" spans="1:9" ht="15.75">
      <c r="A47" s="28" t="s">
        <v>235</v>
      </c>
      <c r="B47" s="10"/>
      <c r="C47" s="10"/>
      <c r="D47" s="10"/>
      <c r="E47" s="52"/>
      <c r="F47" s="52"/>
      <c r="G47" s="52"/>
      <c r="H47" s="52"/>
      <c r="I47" s="52"/>
    </row>
    <row r="48" spans="1:9">
      <c r="A48" s="63" t="s">
        <v>236</v>
      </c>
      <c r="B48" s="63"/>
      <c r="C48" s="63"/>
      <c r="D48" s="63"/>
      <c r="E48" s="63"/>
      <c r="F48" s="63"/>
      <c r="G48" s="63"/>
      <c r="H48" s="52"/>
      <c r="I48" s="52"/>
    </row>
    <row r="49" spans="1:9">
      <c r="A49" s="52" t="s">
        <v>329</v>
      </c>
      <c r="B49" s="52"/>
      <c r="C49" s="52"/>
      <c r="F49" s="56" t="s">
        <v>330</v>
      </c>
      <c r="G49" s="56" t="s">
        <v>331</v>
      </c>
      <c r="H49" s="52"/>
      <c r="I49" s="52"/>
    </row>
    <row r="50" spans="1:9">
      <c r="A50" s="52"/>
      <c r="B50" s="52"/>
      <c r="C50" s="52"/>
      <c r="D50" s="56"/>
      <c r="E50" s="56"/>
      <c r="F50" s="52"/>
      <c r="G50" s="52"/>
      <c r="H50" s="52"/>
      <c r="I50" s="52"/>
    </row>
    <row r="51" spans="1:9">
      <c r="A51" s="62" t="s">
        <v>402</v>
      </c>
      <c r="B51" s="52"/>
      <c r="C51" s="52"/>
      <c r="D51" s="56"/>
      <c r="E51" s="56"/>
      <c r="F51" s="52"/>
      <c r="G51" s="52"/>
      <c r="H51" s="52"/>
      <c r="I51" s="52"/>
    </row>
    <row r="52" spans="1:9">
      <c r="A52" s="62" t="s">
        <v>403</v>
      </c>
      <c r="B52" s="52"/>
      <c r="C52" s="52"/>
      <c r="D52" s="56"/>
      <c r="E52" s="56"/>
      <c r="F52" s="52"/>
      <c r="G52" s="52"/>
      <c r="H52" s="52"/>
      <c r="I52" s="52"/>
    </row>
    <row r="53" spans="1:9">
      <c r="A53" s="62" t="s">
        <v>404</v>
      </c>
      <c r="B53" s="52"/>
      <c r="C53" s="52"/>
      <c r="D53" s="56"/>
      <c r="E53" s="56"/>
      <c r="F53" s="52"/>
      <c r="G53" s="52"/>
      <c r="H53" s="52"/>
      <c r="I53" s="52"/>
    </row>
    <row r="54" spans="1:9">
      <c r="A54" s="62" t="s">
        <v>405</v>
      </c>
      <c r="B54" s="52"/>
      <c r="C54" s="52"/>
      <c r="D54" s="56"/>
      <c r="E54" s="56"/>
      <c r="F54" s="52"/>
      <c r="G54" s="52"/>
      <c r="H54" s="52"/>
      <c r="I54" s="52"/>
    </row>
    <row r="55" spans="1:9">
      <c r="A55" s="62" t="s">
        <v>406</v>
      </c>
      <c r="B55" s="52"/>
      <c r="C55" s="52"/>
      <c r="D55" s="56"/>
      <c r="E55" s="56"/>
      <c r="F55" s="52"/>
      <c r="G55" s="52"/>
      <c r="H55" s="52"/>
      <c r="I55" s="52"/>
    </row>
    <row r="56" spans="1:9">
      <c r="A56" s="62" t="s">
        <v>407</v>
      </c>
      <c r="B56" s="52"/>
      <c r="C56" s="52"/>
      <c r="D56" s="56"/>
      <c r="E56" s="56"/>
      <c r="F56" s="52"/>
      <c r="G56" s="52"/>
      <c r="H56" s="52"/>
      <c r="I56" s="52"/>
    </row>
    <row r="57" spans="1:9">
      <c r="A57" s="62" t="s">
        <v>408</v>
      </c>
      <c r="B57" s="52"/>
      <c r="C57" s="52"/>
      <c r="D57" s="56"/>
      <c r="E57" s="56"/>
      <c r="F57" s="52"/>
      <c r="G57" s="52"/>
      <c r="H57" s="52"/>
      <c r="I57" s="52"/>
    </row>
    <row r="58" spans="1:9">
      <c r="A58" s="62" t="s">
        <v>409</v>
      </c>
      <c r="B58" s="52"/>
      <c r="C58" s="52"/>
      <c r="D58" s="56"/>
      <c r="E58" s="56"/>
      <c r="F58" s="52"/>
      <c r="G58" s="52"/>
      <c r="H58" s="52"/>
      <c r="I58" s="52"/>
    </row>
    <row r="59" spans="1:9">
      <c r="A59" s="62" t="s">
        <v>410</v>
      </c>
      <c r="B59" s="52"/>
      <c r="C59" s="52"/>
      <c r="D59" s="56"/>
      <c r="E59" s="56"/>
      <c r="F59" s="52"/>
      <c r="G59" s="52"/>
      <c r="H59" s="52"/>
      <c r="I59" s="52"/>
    </row>
    <row r="60" spans="1:9">
      <c r="A60" s="62" t="s">
        <v>411</v>
      </c>
      <c r="B60" s="52"/>
      <c r="C60" s="52"/>
      <c r="D60" s="56"/>
      <c r="E60" s="56"/>
      <c r="F60" s="52"/>
      <c r="G60" s="52"/>
      <c r="H60" s="52"/>
      <c r="I60" s="52"/>
    </row>
    <row r="61" spans="1:9">
      <c r="A61" s="62" t="s">
        <v>412</v>
      </c>
      <c r="B61" s="52"/>
      <c r="C61" s="52"/>
      <c r="D61" s="56"/>
      <c r="E61" s="56"/>
      <c r="F61" s="52"/>
      <c r="G61" s="52"/>
      <c r="H61" s="52"/>
      <c r="I61" s="52"/>
    </row>
    <row r="62" spans="1:9">
      <c r="A62" s="62" t="s">
        <v>413</v>
      </c>
      <c r="B62" s="52"/>
      <c r="C62" s="52"/>
      <c r="D62" s="56"/>
      <c r="E62" s="56"/>
      <c r="F62" s="52"/>
      <c r="G62" s="52"/>
      <c r="H62" s="52"/>
      <c r="I62" s="52"/>
    </row>
    <row r="63" spans="1:9">
      <c r="A63" s="62" t="s">
        <v>414</v>
      </c>
      <c r="B63" s="52"/>
      <c r="C63" s="52"/>
      <c r="D63" s="56"/>
      <c r="E63" s="56"/>
      <c r="F63" s="52"/>
      <c r="G63" s="52"/>
      <c r="H63" s="52"/>
      <c r="I63" s="52"/>
    </row>
    <row r="64" spans="1:9">
      <c r="A64" s="62" t="s">
        <v>415</v>
      </c>
      <c r="B64" s="52"/>
      <c r="C64" s="52"/>
      <c r="D64" s="56"/>
      <c r="E64" s="56"/>
      <c r="F64" s="52"/>
      <c r="G64" s="52"/>
      <c r="H64" s="52"/>
      <c r="I64" s="52"/>
    </row>
    <row r="65" spans="1:9">
      <c r="A65" s="62" t="s">
        <v>416</v>
      </c>
      <c r="B65" s="52"/>
      <c r="C65" s="52"/>
      <c r="D65" s="56"/>
      <c r="E65" s="56"/>
      <c r="F65" s="52"/>
      <c r="G65" s="52"/>
      <c r="H65" s="52"/>
      <c r="I65" s="52"/>
    </row>
    <row r="66" spans="1:9">
      <c r="A66" s="62" t="s">
        <v>417</v>
      </c>
      <c r="B66" s="52"/>
      <c r="C66" s="52"/>
      <c r="D66" s="56"/>
      <c r="E66" s="56"/>
      <c r="F66" s="52"/>
      <c r="G66" s="52"/>
      <c r="H66" s="52"/>
      <c r="I66" s="52"/>
    </row>
    <row r="67" spans="1:9">
      <c r="A67" s="62" t="s">
        <v>418</v>
      </c>
      <c r="B67" s="52"/>
      <c r="C67" s="52"/>
      <c r="D67" s="56"/>
      <c r="E67" s="56"/>
      <c r="F67" s="52"/>
      <c r="G67" s="52"/>
      <c r="H67" s="52"/>
      <c r="I67" s="52"/>
    </row>
    <row r="68" spans="1:9">
      <c r="A68" s="62" t="s">
        <v>419</v>
      </c>
      <c r="B68" s="52"/>
      <c r="C68" s="52"/>
      <c r="D68" s="56"/>
      <c r="E68" s="56"/>
      <c r="F68" s="52"/>
      <c r="G68" s="52"/>
      <c r="H68" s="52"/>
      <c r="I68" s="52"/>
    </row>
    <row r="69" spans="1:9">
      <c r="A69" s="62" t="s">
        <v>420</v>
      </c>
      <c r="B69" s="52"/>
      <c r="C69" s="52"/>
      <c r="D69" s="56"/>
      <c r="E69" s="56"/>
      <c r="F69" s="52"/>
      <c r="G69" s="52"/>
      <c r="H69" s="52"/>
      <c r="I69" s="52"/>
    </row>
    <row r="70" spans="1:9">
      <c r="A70" s="62" t="s">
        <v>421</v>
      </c>
      <c r="B70" s="52"/>
      <c r="C70" s="52"/>
      <c r="D70" s="56"/>
      <c r="E70" s="56"/>
      <c r="F70" s="52"/>
      <c r="G70" s="52"/>
      <c r="H70" s="52"/>
      <c r="I70" s="52"/>
    </row>
    <row r="71" spans="1:9">
      <c r="A71" s="62" t="s">
        <v>422</v>
      </c>
      <c r="B71" s="52"/>
      <c r="C71" s="52"/>
      <c r="D71" s="56"/>
      <c r="E71" s="56"/>
      <c r="F71" s="52"/>
      <c r="G71" s="52"/>
      <c r="H71" s="52"/>
      <c r="I71" s="52"/>
    </row>
    <row r="72" spans="1:9">
      <c r="A72" s="62" t="s">
        <v>423</v>
      </c>
      <c r="B72" s="52"/>
      <c r="C72" s="52"/>
      <c r="D72" s="56"/>
      <c r="E72" s="56"/>
      <c r="F72" s="52"/>
      <c r="G72" s="52"/>
      <c r="H72" s="52"/>
      <c r="I72" s="52"/>
    </row>
    <row r="73" spans="1:9">
      <c r="A73" s="62" t="s">
        <v>424</v>
      </c>
      <c r="B73" s="52"/>
      <c r="C73" s="52"/>
      <c r="D73" s="56"/>
      <c r="E73" s="56"/>
      <c r="F73" s="52"/>
      <c r="G73" s="52"/>
      <c r="H73" s="52"/>
      <c r="I73" s="52"/>
    </row>
    <row r="74" spans="1:9">
      <c r="A74" s="62" t="s">
        <v>425</v>
      </c>
      <c r="B74" s="52"/>
      <c r="C74" s="52"/>
      <c r="D74" s="56"/>
      <c r="E74" s="56"/>
      <c r="F74" s="52"/>
      <c r="G74" s="52"/>
      <c r="H74" s="52"/>
      <c r="I74" s="52"/>
    </row>
    <row r="75" spans="1:9">
      <c r="A75" s="62" t="s">
        <v>426</v>
      </c>
      <c r="B75" s="52"/>
      <c r="C75" s="52"/>
      <c r="D75" s="56"/>
      <c r="E75" s="56"/>
      <c r="F75" s="52"/>
      <c r="G75" s="52"/>
      <c r="H75" s="52"/>
      <c r="I75" s="52"/>
    </row>
    <row r="76" spans="1:9">
      <c r="A76" s="62" t="s">
        <v>427</v>
      </c>
      <c r="B76" s="52"/>
      <c r="C76" s="52"/>
      <c r="D76" s="56"/>
      <c r="E76" s="56"/>
      <c r="F76" s="52"/>
      <c r="G76" s="52"/>
      <c r="H76" s="52"/>
      <c r="I76" s="52"/>
    </row>
    <row r="77" spans="1:9">
      <c r="A77" s="62" t="s">
        <v>428</v>
      </c>
      <c r="B77" s="52"/>
      <c r="C77" s="52"/>
      <c r="D77" s="56"/>
      <c r="E77" s="56"/>
      <c r="F77" s="52"/>
      <c r="G77" s="52"/>
      <c r="H77" s="52"/>
      <c r="I77" s="52"/>
    </row>
    <row r="78" spans="1:9">
      <c r="A78" s="62" t="s">
        <v>429</v>
      </c>
      <c r="B78" s="52"/>
      <c r="C78" s="52"/>
      <c r="D78" s="56"/>
      <c r="E78" s="56"/>
      <c r="F78" s="52"/>
      <c r="G78" s="52"/>
      <c r="H78" s="52"/>
      <c r="I78" s="52"/>
    </row>
    <row r="79" spans="1:9">
      <c r="A79" s="62" t="s">
        <v>430</v>
      </c>
      <c r="B79" s="52"/>
      <c r="C79" s="52"/>
      <c r="D79" s="56"/>
      <c r="E79" s="56"/>
      <c r="F79" s="52"/>
      <c r="G79" s="52"/>
      <c r="H79" s="52"/>
      <c r="I79" s="52"/>
    </row>
    <row r="80" spans="1:9">
      <c r="A80" s="62" t="s">
        <v>431</v>
      </c>
      <c r="B80" s="52"/>
      <c r="C80" s="52"/>
      <c r="D80" s="56"/>
      <c r="E80" s="56"/>
      <c r="F80" s="52"/>
      <c r="G80" s="52"/>
      <c r="H80" s="52"/>
      <c r="I80" s="52"/>
    </row>
    <row r="81" spans="1:9">
      <c r="A81" s="62" t="s">
        <v>432</v>
      </c>
      <c r="B81" s="52"/>
      <c r="C81" s="52"/>
      <c r="D81" s="56"/>
      <c r="E81" s="56"/>
      <c r="F81" s="52"/>
      <c r="G81" s="52"/>
      <c r="H81" s="52"/>
      <c r="I81" s="52"/>
    </row>
    <row r="82" spans="1:9">
      <c r="A82" s="62" t="s">
        <v>433</v>
      </c>
      <c r="B82" s="52"/>
      <c r="C82" s="52"/>
      <c r="D82" s="56"/>
      <c r="E82" s="56"/>
      <c r="F82" s="52"/>
      <c r="G82" s="52"/>
      <c r="H82" s="52"/>
      <c r="I82" s="52"/>
    </row>
    <row r="83" spans="1:9">
      <c r="A83" s="62" t="s">
        <v>434</v>
      </c>
      <c r="B83" s="52"/>
      <c r="C83" s="52"/>
      <c r="D83" s="56"/>
      <c r="E83" s="56"/>
      <c r="F83" s="52"/>
      <c r="G83" s="52"/>
      <c r="H83" s="52"/>
      <c r="I83" s="52"/>
    </row>
    <row r="84" spans="1:9">
      <c r="A84" s="62" t="s">
        <v>435</v>
      </c>
      <c r="B84" s="52"/>
      <c r="C84" s="52"/>
      <c r="D84" s="56"/>
      <c r="E84" s="56"/>
      <c r="F84" s="52"/>
      <c r="G84" s="52"/>
      <c r="H84" s="52"/>
      <c r="I84" s="52"/>
    </row>
    <row r="85" spans="1:9">
      <c r="A85" s="62" t="s">
        <v>436</v>
      </c>
      <c r="B85" s="52"/>
      <c r="C85" s="52"/>
      <c r="D85" s="56"/>
      <c r="E85" s="56"/>
      <c r="F85" s="52"/>
      <c r="G85" s="52"/>
      <c r="H85" s="52"/>
      <c r="I85" s="52"/>
    </row>
    <row r="86" spans="1:9">
      <c r="A86" s="62" t="s">
        <v>437</v>
      </c>
      <c r="B86" s="52"/>
      <c r="C86" s="52"/>
      <c r="D86" s="56"/>
      <c r="E86" s="56"/>
      <c r="F86" s="52"/>
      <c r="G86" s="52"/>
      <c r="H86" s="52"/>
      <c r="I86" s="52"/>
    </row>
    <row r="87" spans="1:9">
      <c r="A87" s="62" t="s">
        <v>438</v>
      </c>
      <c r="B87" s="52"/>
      <c r="C87" s="52"/>
      <c r="D87" s="56"/>
      <c r="E87" s="56"/>
      <c r="F87" s="52"/>
      <c r="G87" s="52"/>
      <c r="H87" s="52"/>
      <c r="I87" s="52"/>
    </row>
    <row r="88" spans="1:9">
      <c r="A88" s="62" t="s">
        <v>439</v>
      </c>
      <c r="B88" s="52"/>
      <c r="C88" s="52"/>
      <c r="D88" s="56"/>
      <c r="E88" s="56"/>
      <c r="F88" s="52"/>
      <c r="G88" s="52"/>
      <c r="H88" s="52"/>
      <c r="I88" s="52"/>
    </row>
    <row r="89" spans="1:9">
      <c r="A89" s="62" t="s">
        <v>440</v>
      </c>
      <c r="B89" s="52"/>
      <c r="C89" s="52"/>
      <c r="D89" s="56"/>
      <c r="E89" s="56"/>
      <c r="F89" s="52"/>
      <c r="G89" s="52"/>
      <c r="H89" s="52"/>
      <c r="I89" s="52"/>
    </row>
    <row r="90" spans="1:9">
      <c r="A90" s="62" t="s">
        <v>441</v>
      </c>
      <c r="B90" s="52"/>
      <c r="C90" s="52"/>
      <c r="D90" s="56"/>
      <c r="E90" s="56"/>
      <c r="F90" s="52"/>
      <c r="G90" s="52"/>
      <c r="H90" s="52"/>
      <c r="I90" s="52"/>
    </row>
    <row r="91" spans="1:9">
      <c r="A91" s="62" t="s">
        <v>442</v>
      </c>
      <c r="B91" s="52"/>
      <c r="C91" s="52"/>
      <c r="D91" s="56"/>
      <c r="E91" s="56"/>
      <c r="F91" s="52"/>
      <c r="G91" s="52"/>
      <c r="H91" s="52"/>
      <c r="I91" s="52"/>
    </row>
    <row r="92" spans="1:9">
      <c r="A92" s="62" t="s">
        <v>443</v>
      </c>
      <c r="B92" s="52"/>
      <c r="C92" s="52"/>
      <c r="D92" s="56"/>
      <c r="E92" s="56"/>
      <c r="F92" s="52"/>
      <c r="G92" s="52"/>
      <c r="H92" s="52"/>
      <c r="I92" s="52"/>
    </row>
    <row r="93" spans="1:9">
      <c r="A93" s="62" t="s">
        <v>444</v>
      </c>
      <c r="B93" s="52"/>
      <c r="C93" s="52"/>
      <c r="D93" s="56"/>
      <c r="E93" s="56"/>
      <c r="F93" s="52"/>
      <c r="G93" s="52"/>
      <c r="H93" s="52"/>
      <c r="I93" s="52"/>
    </row>
    <row r="94" spans="1:9">
      <c r="A94" s="62" t="s">
        <v>445</v>
      </c>
      <c r="B94" s="52"/>
      <c r="C94" s="52"/>
      <c r="D94" s="56"/>
      <c r="E94" s="56"/>
      <c r="F94" s="52"/>
      <c r="G94" s="52"/>
      <c r="H94" s="52"/>
      <c r="I94" s="52"/>
    </row>
    <row r="95" spans="1:9">
      <c r="A95" s="62" t="s">
        <v>446</v>
      </c>
      <c r="B95" s="52"/>
      <c r="C95" s="52"/>
      <c r="D95" s="56"/>
      <c r="E95" s="56"/>
      <c r="F95" s="52"/>
      <c r="G95" s="52"/>
      <c r="H95" s="52"/>
      <c r="I95" s="52"/>
    </row>
    <row r="96" spans="1:9">
      <c r="A96" s="62" t="s">
        <v>447</v>
      </c>
      <c r="B96" s="52"/>
      <c r="C96" s="52"/>
      <c r="D96" s="56"/>
      <c r="E96" s="56"/>
      <c r="F96" s="52"/>
      <c r="G96" s="52"/>
      <c r="H96" s="52"/>
      <c r="I96" s="52"/>
    </row>
    <row r="97" spans="1:9">
      <c r="A97" s="62" t="s">
        <v>448</v>
      </c>
      <c r="B97" s="52"/>
      <c r="C97" s="52"/>
      <c r="D97" s="56"/>
      <c r="E97" s="56"/>
      <c r="F97" s="52"/>
      <c r="G97" s="52"/>
      <c r="H97" s="52"/>
      <c r="I97" s="52"/>
    </row>
    <row r="98" spans="1:9">
      <c r="A98" s="62" t="s">
        <v>449</v>
      </c>
      <c r="B98" s="52"/>
      <c r="C98" s="52"/>
      <c r="D98" s="56"/>
      <c r="E98" s="56"/>
      <c r="F98" s="52"/>
      <c r="G98" s="52"/>
      <c r="H98" s="52"/>
      <c r="I98" s="52"/>
    </row>
    <row r="99" spans="1:9">
      <c r="A99" s="62" t="s">
        <v>450</v>
      </c>
      <c r="B99" s="52"/>
      <c r="C99" s="52"/>
      <c r="D99" s="56"/>
      <c r="E99" s="56"/>
      <c r="F99" s="52"/>
      <c r="G99" s="52"/>
      <c r="H99" s="52"/>
      <c r="I99" s="52"/>
    </row>
    <row r="100" spans="1:9">
      <c r="A100" s="62" t="s">
        <v>451</v>
      </c>
      <c r="B100" s="52"/>
      <c r="C100" s="52"/>
      <c r="D100" s="56"/>
      <c r="E100" s="56"/>
      <c r="F100" s="52"/>
      <c r="G100" s="52"/>
      <c r="H100" s="52"/>
      <c r="I100" s="52"/>
    </row>
    <row r="101" spans="1:9">
      <c r="A101" s="62" t="s">
        <v>452</v>
      </c>
      <c r="B101" s="52"/>
      <c r="C101" s="52"/>
      <c r="D101" s="56"/>
      <c r="E101" s="56"/>
      <c r="F101" s="52"/>
      <c r="G101" s="52"/>
      <c r="H101" s="52"/>
      <c r="I101" s="52"/>
    </row>
    <row r="102" spans="1:9">
      <c r="A102" s="62" t="s">
        <v>453</v>
      </c>
      <c r="B102" s="52"/>
      <c r="C102" s="52"/>
      <c r="D102" s="56"/>
      <c r="E102" s="56"/>
      <c r="F102" s="52"/>
      <c r="G102" s="52"/>
      <c r="H102" s="52"/>
      <c r="I102" s="52"/>
    </row>
    <row r="103" spans="1:9">
      <c r="A103" s="62" t="s">
        <v>454</v>
      </c>
      <c r="B103" s="52"/>
      <c r="C103" s="52"/>
      <c r="D103" s="56"/>
      <c r="E103" s="56"/>
      <c r="F103" s="52"/>
      <c r="G103" s="52"/>
      <c r="H103" s="52"/>
      <c r="I103" s="52"/>
    </row>
    <row r="104" spans="1:9">
      <c r="A104" s="62" t="s">
        <v>455</v>
      </c>
      <c r="B104" s="52"/>
      <c r="C104" s="52"/>
      <c r="D104" s="56"/>
      <c r="E104" s="56"/>
      <c r="F104" s="52"/>
      <c r="G104" s="52"/>
      <c r="H104" s="52"/>
      <c r="I104" s="52"/>
    </row>
    <row r="105" spans="1:9">
      <c r="A105" s="62" t="s">
        <v>456</v>
      </c>
      <c r="B105" s="52"/>
      <c r="C105" s="52"/>
      <c r="D105" s="56"/>
      <c r="E105" s="56"/>
      <c r="F105" s="52"/>
      <c r="G105" s="52"/>
      <c r="H105" s="52"/>
      <c r="I105" s="52"/>
    </row>
    <row r="106" spans="1:9">
      <c r="A106" s="52"/>
      <c r="B106" s="52"/>
      <c r="C106" s="52"/>
      <c r="D106" s="56"/>
      <c r="E106" s="56"/>
      <c r="F106" s="52"/>
      <c r="G106" s="52"/>
      <c r="H106" s="52"/>
      <c r="I106" s="52"/>
    </row>
    <row r="107" spans="1:9" ht="15.75" thickBot="1">
      <c r="A107" s="52" t="s">
        <v>346</v>
      </c>
      <c r="B107" s="52"/>
      <c r="C107" s="52"/>
      <c r="F107" s="58" t="s">
        <v>180</v>
      </c>
      <c r="G107" s="58" t="s">
        <v>180</v>
      </c>
      <c r="H107" s="52"/>
      <c r="I107" s="52"/>
    </row>
    <row r="108" spans="1:9" ht="15.75" thickTop="1">
      <c r="A108" s="52"/>
      <c r="B108" s="52"/>
      <c r="C108" s="52"/>
      <c r="D108" s="56"/>
      <c r="E108" s="56"/>
      <c r="F108" s="52"/>
      <c r="G108" s="52"/>
      <c r="H108" s="52"/>
      <c r="I108" s="52"/>
    </row>
    <row r="109" spans="1:9">
      <c r="A109" s="52"/>
      <c r="B109" s="52"/>
      <c r="C109" s="52"/>
      <c r="D109" s="56"/>
      <c r="E109" s="56"/>
      <c r="F109" s="52"/>
      <c r="G109" s="52"/>
      <c r="H109" s="52"/>
      <c r="I109" s="52"/>
    </row>
    <row r="110" spans="1:9">
      <c r="A110" s="52"/>
      <c r="B110" s="52"/>
      <c r="C110" s="52"/>
      <c r="D110" s="56"/>
      <c r="E110" s="56"/>
      <c r="F110" s="52"/>
      <c r="G110" s="52"/>
      <c r="H110" s="52"/>
      <c r="I110" s="52"/>
    </row>
    <row r="111" spans="1:9">
      <c r="A111" s="52"/>
      <c r="B111" s="52"/>
      <c r="C111" s="52"/>
      <c r="D111" s="56"/>
      <c r="E111" s="56"/>
      <c r="F111" s="52"/>
      <c r="G111" s="52"/>
      <c r="H111" s="52"/>
      <c r="I111" s="52"/>
    </row>
    <row r="112" spans="1:9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15.75">
      <c r="A113" s="28" t="s">
        <v>238</v>
      </c>
      <c r="B113" s="10"/>
      <c r="C113" s="10"/>
      <c r="D113" s="52"/>
      <c r="E113" s="52"/>
      <c r="F113" s="52"/>
      <c r="G113" s="52"/>
      <c r="H113" s="52"/>
      <c r="I113" s="52"/>
    </row>
    <row r="114" spans="1:9">
      <c r="A114" s="52" t="s">
        <v>239</v>
      </c>
      <c r="B114" s="52"/>
      <c r="C114" s="52"/>
      <c r="D114" s="52"/>
      <c r="E114" s="52"/>
      <c r="F114" s="52"/>
      <c r="G114" s="52"/>
      <c r="H114" s="52"/>
      <c r="I114" s="52"/>
    </row>
    <row r="115" spans="1:9">
      <c r="A115" s="52" t="s">
        <v>329</v>
      </c>
      <c r="B115" s="52"/>
      <c r="C115" s="52"/>
      <c r="F115" s="61" t="s">
        <v>330</v>
      </c>
      <c r="G115" s="61" t="s">
        <v>331</v>
      </c>
      <c r="H115" s="52"/>
      <c r="I115" s="52"/>
    </row>
    <row r="116" spans="1:9">
      <c r="A116" s="52"/>
      <c r="B116" s="52"/>
      <c r="C116" s="52"/>
      <c r="F116" s="56"/>
      <c r="G116" s="56"/>
      <c r="H116" s="52"/>
      <c r="I116" s="52"/>
    </row>
    <row r="117" spans="1:9">
      <c r="A117" s="62" t="s">
        <v>457</v>
      </c>
      <c r="B117" s="52"/>
      <c r="C117" s="52"/>
      <c r="F117" s="56" t="s">
        <v>180</v>
      </c>
      <c r="G117" s="56" t="s">
        <v>180</v>
      </c>
      <c r="H117" s="52"/>
      <c r="I117" s="52"/>
    </row>
    <row r="118" spans="1:9">
      <c r="A118" s="62" t="s">
        <v>458</v>
      </c>
      <c r="B118" s="52"/>
      <c r="C118" s="52"/>
      <c r="F118" s="56" t="s">
        <v>180</v>
      </c>
      <c r="G118" s="56" t="s">
        <v>180</v>
      </c>
      <c r="H118" s="52"/>
      <c r="I118" s="52"/>
    </row>
    <row r="119" spans="1:9">
      <c r="A119" s="62" t="s">
        <v>459</v>
      </c>
      <c r="B119" s="52"/>
      <c r="C119" s="52"/>
      <c r="F119" s="56" t="s">
        <v>180</v>
      </c>
      <c r="G119" s="56" t="s">
        <v>180</v>
      </c>
      <c r="H119" s="52"/>
      <c r="I119" s="52"/>
    </row>
    <row r="120" spans="1:9">
      <c r="A120" s="62" t="s">
        <v>460</v>
      </c>
      <c r="B120" s="52"/>
      <c r="C120" s="52"/>
      <c r="F120" s="56" t="s">
        <v>180</v>
      </c>
      <c r="G120" s="56" t="s">
        <v>180</v>
      </c>
      <c r="H120" s="52"/>
      <c r="I120" s="52"/>
    </row>
    <row r="121" spans="1:9" ht="15.75" thickBot="1">
      <c r="A121" s="52" t="s">
        <v>339</v>
      </c>
      <c r="B121" s="52"/>
      <c r="C121" s="52"/>
      <c r="F121" s="58" t="s">
        <v>180</v>
      </c>
      <c r="G121" s="58" t="s">
        <v>180</v>
      </c>
      <c r="H121" s="52"/>
      <c r="I121" s="52"/>
    </row>
    <row r="122" spans="1:9" ht="15.75" thickTop="1">
      <c r="A122" s="52"/>
      <c r="B122" s="52"/>
      <c r="C122" s="52"/>
      <c r="D122" s="56"/>
      <c r="E122" s="56"/>
      <c r="F122" s="52"/>
      <c r="G122" s="52"/>
      <c r="H122" s="52"/>
      <c r="I122" s="52"/>
    </row>
    <row r="123" spans="1:9">
      <c r="A123" s="51" t="s">
        <v>241</v>
      </c>
      <c r="B123" s="52"/>
      <c r="C123" s="52"/>
      <c r="D123" s="52"/>
      <c r="E123" s="52"/>
      <c r="F123" s="52"/>
      <c r="G123" s="52"/>
      <c r="H123" s="52"/>
      <c r="I123" s="52"/>
    </row>
    <row r="124" spans="1:9">
      <c r="A124" s="52" t="s">
        <v>242</v>
      </c>
      <c r="B124" s="52"/>
      <c r="C124" s="52"/>
      <c r="D124" s="52"/>
      <c r="E124" s="52"/>
      <c r="F124" s="52"/>
      <c r="G124" s="52"/>
      <c r="H124" s="52"/>
      <c r="I124" s="52"/>
    </row>
    <row r="125" spans="1:9">
      <c r="A125" s="52" t="s">
        <v>334</v>
      </c>
      <c r="B125" s="52"/>
      <c r="C125" s="52"/>
      <c r="D125" s="56" t="s">
        <v>330</v>
      </c>
      <c r="E125" s="56" t="s">
        <v>331</v>
      </c>
      <c r="F125" s="52"/>
      <c r="G125" s="52"/>
      <c r="H125" s="52"/>
      <c r="I125" s="52"/>
    </row>
    <row r="126" spans="1:9">
      <c r="A126" s="52"/>
      <c r="B126" s="52"/>
      <c r="C126" s="52"/>
      <c r="D126" s="56"/>
      <c r="E126" s="56"/>
      <c r="F126" s="52"/>
      <c r="G126" s="52"/>
      <c r="H126" s="52"/>
      <c r="I126" s="52"/>
    </row>
    <row r="127" spans="1:9">
      <c r="A127" s="62" t="s">
        <v>461</v>
      </c>
      <c r="B127" s="52"/>
      <c r="C127" s="52"/>
      <c r="D127" s="56"/>
      <c r="E127" s="56"/>
      <c r="F127" s="52"/>
      <c r="G127" s="52"/>
      <c r="H127" s="52"/>
      <c r="I127" s="52"/>
    </row>
    <row r="128" spans="1:9">
      <c r="A128" s="62" t="s">
        <v>462</v>
      </c>
      <c r="B128" s="52"/>
      <c r="C128" s="52"/>
      <c r="D128" s="56"/>
      <c r="E128" s="56"/>
      <c r="F128" s="52"/>
      <c r="G128" s="52"/>
      <c r="H128" s="52"/>
      <c r="I128" s="52"/>
    </row>
    <row r="129" spans="1:17">
      <c r="A129" s="62" t="s">
        <v>463</v>
      </c>
      <c r="B129" s="52"/>
      <c r="C129" s="52"/>
      <c r="D129" s="56"/>
      <c r="E129" s="56"/>
      <c r="F129" s="52"/>
      <c r="G129" s="52"/>
      <c r="H129" s="52"/>
      <c r="I129" s="52"/>
    </row>
    <row r="130" spans="1:17">
      <c r="A130" s="62" t="s">
        <v>464</v>
      </c>
      <c r="B130" s="52"/>
      <c r="C130" s="52"/>
      <c r="D130" s="56"/>
      <c r="E130" s="56"/>
      <c r="F130" s="52"/>
      <c r="G130" s="52"/>
      <c r="H130" s="52"/>
      <c r="I130" s="52"/>
    </row>
    <row r="131" spans="1:17">
      <c r="A131" s="62" t="s">
        <v>465</v>
      </c>
      <c r="B131" s="52"/>
      <c r="C131" s="52"/>
      <c r="D131" s="56"/>
      <c r="E131" s="56"/>
      <c r="F131" s="52"/>
      <c r="G131" s="52"/>
      <c r="H131" s="52"/>
      <c r="I131" s="52"/>
    </row>
    <row r="132" spans="1:17">
      <c r="A132" s="62" t="s">
        <v>466</v>
      </c>
      <c r="B132" s="52"/>
      <c r="C132" s="52"/>
      <c r="D132" s="56"/>
      <c r="E132" s="56"/>
      <c r="F132" s="52"/>
      <c r="G132" s="52"/>
      <c r="H132" s="52"/>
      <c r="I132" s="52"/>
    </row>
    <row r="133" spans="1:17">
      <c r="A133" s="62" t="s">
        <v>467</v>
      </c>
      <c r="B133" s="52"/>
      <c r="C133" s="52"/>
      <c r="D133" s="56"/>
      <c r="E133" s="56"/>
      <c r="F133" s="52"/>
      <c r="G133" s="52"/>
      <c r="H133" s="52"/>
      <c r="I133" s="52"/>
    </row>
    <row r="134" spans="1:17">
      <c r="A134" s="62" t="s">
        <v>468</v>
      </c>
      <c r="B134" s="52"/>
      <c r="C134" s="52"/>
      <c r="D134" s="56"/>
      <c r="E134" s="56"/>
      <c r="F134" s="52"/>
      <c r="G134" s="52"/>
      <c r="H134" s="52"/>
      <c r="I134" s="52"/>
    </row>
    <row r="135" spans="1:17">
      <c r="A135" s="62" t="s">
        <v>469</v>
      </c>
      <c r="B135" s="52"/>
      <c r="C135" s="52"/>
      <c r="D135" s="56"/>
      <c r="E135" s="56"/>
      <c r="F135" s="52"/>
      <c r="G135" s="52"/>
      <c r="H135" s="52"/>
      <c r="I135" s="52"/>
    </row>
    <row r="136" spans="1:17">
      <c r="A136" s="62" t="s">
        <v>470</v>
      </c>
      <c r="B136" s="52"/>
      <c r="C136" s="52"/>
      <c r="D136" s="56"/>
      <c r="E136" s="56"/>
      <c r="F136" s="52"/>
      <c r="G136" s="52"/>
      <c r="H136" s="52"/>
      <c r="I136" s="52"/>
    </row>
    <row r="137" spans="1:17">
      <c r="A137" s="62" t="s">
        <v>471</v>
      </c>
      <c r="B137" s="52"/>
      <c r="C137" s="52"/>
      <c r="D137" s="56"/>
      <c r="E137" s="56"/>
      <c r="F137" s="52"/>
      <c r="G137" s="52"/>
      <c r="H137" s="52"/>
      <c r="I137" s="52"/>
    </row>
    <row r="138" spans="1:17">
      <c r="A138" s="66" t="s">
        <v>472</v>
      </c>
      <c r="B138" s="52"/>
      <c r="C138" s="52"/>
      <c r="D138" s="56"/>
      <c r="E138" s="56"/>
      <c r="F138" s="52"/>
      <c r="G138" s="52"/>
      <c r="H138" s="52"/>
      <c r="I138" s="52"/>
    </row>
    <row r="139" spans="1:17">
      <c r="A139" t="s">
        <v>473</v>
      </c>
      <c r="B139" s="52"/>
      <c r="C139" s="52"/>
      <c r="D139" s="56"/>
      <c r="E139" s="56"/>
      <c r="F139" s="52"/>
      <c r="G139" s="52"/>
      <c r="H139" s="52"/>
      <c r="I139" s="52"/>
    </row>
    <row r="140" spans="1:17">
      <c r="A140" t="s">
        <v>474</v>
      </c>
      <c r="B140" s="52"/>
      <c r="C140" s="52"/>
      <c r="D140" s="56"/>
      <c r="E140" s="56"/>
      <c r="F140" s="52"/>
      <c r="G140" s="52"/>
      <c r="H140" s="52"/>
      <c r="I140" s="52"/>
    </row>
    <row r="141" spans="1:17">
      <c r="A141" t="s">
        <v>475</v>
      </c>
      <c r="B141" s="52"/>
      <c r="C141" s="52"/>
      <c r="D141" s="56"/>
      <c r="E141" s="56"/>
      <c r="F141" s="52"/>
      <c r="G141" s="52"/>
      <c r="H141" s="52"/>
      <c r="I141" s="52"/>
    </row>
    <row r="142" spans="1:17">
      <c r="A142" t="s">
        <v>476</v>
      </c>
      <c r="B142" s="52"/>
      <c r="C142" s="52"/>
      <c r="D142" s="56"/>
      <c r="E142" s="56"/>
      <c r="F142" s="52"/>
      <c r="G142" s="52"/>
      <c r="H142" s="52"/>
      <c r="I142" s="52"/>
    </row>
    <row r="143" spans="1:17">
      <c r="A143" t="s">
        <v>477</v>
      </c>
      <c r="B143" s="52"/>
      <c r="C143" s="52"/>
      <c r="D143" s="56"/>
      <c r="E143" s="56"/>
      <c r="F143" s="52"/>
      <c r="G143" s="52"/>
      <c r="H143" s="52"/>
      <c r="I143" s="52"/>
      <c r="P143" s="56"/>
      <c r="Q143" s="56"/>
    </row>
    <row r="144" spans="1:17">
      <c r="A144" t="s">
        <v>478</v>
      </c>
      <c r="B144" s="52"/>
      <c r="C144" s="52"/>
      <c r="D144" s="56"/>
      <c r="E144" s="56"/>
      <c r="F144" s="52"/>
      <c r="G144" s="52"/>
      <c r="H144" s="52"/>
      <c r="I144" s="52"/>
    </row>
    <row r="145" spans="1:9">
      <c r="A145" s="52"/>
      <c r="B145" s="52"/>
      <c r="C145" s="52"/>
      <c r="D145" s="56"/>
      <c r="E145" s="56"/>
      <c r="F145" s="56" t="s">
        <v>180</v>
      </c>
      <c r="G145" s="56" t="s">
        <v>180</v>
      </c>
      <c r="H145" s="52"/>
      <c r="I145" s="52"/>
    </row>
    <row r="146" spans="1:9" ht="15.75" thickBot="1">
      <c r="A146" s="52"/>
      <c r="B146" s="52"/>
      <c r="C146" s="52"/>
      <c r="F146" s="58" t="s">
        <v>180</v>
      </c>
      <c r="G146" s="58" t="s">
        <v>180</v>
      </c>
      <c r="H146" s="52"/>
      <c r="I146" s="52"/>
    </row>
    <row r="147" spans="1:9" ht="15.75" thickTop="1">
      <c r="A147" s="52"/>
      <c r="B147" s="52"/>
      <c r="C147" s="52"/>
      <c r="F147" s="52"/>
      <c r="G147" s="52"/>
      <c r="H147" s="52"/>
      <c r="I147" s="52"/>
    </row>
    <row r="148" spans="1:9">
      <c r="A148" s="52" t="s">
        <v>346</v>
      </c>
      <c r="B148" s="52"/>
      <c r="C148" s="52"/>
      <c r="D148" s="52"/>
      <c r="E148" s="52"/>
      <c r="F148" s="52"/>
      <c r="G148" s="52"/>
      <c r="H148" s="52"/>
      <c r="I148" s="52"/>
    </row>
    <row r="149" spans="1:9">
      <c r="A149" s="51" t="s">
        <v>246</v>
      </c>
      <c r="B149" s="52"/>
      <c r="C149" s="52"/>
      <c r="D149" s="52"/>
      <c r="E149" s="52"/>
      <c r="F149" s="52"/>
      <c r="G149" s="52"/>
      <c r="H149" s="52"/>
      <c r="I149" s="52"/>
    </row>
    <row r="150" spans="1:9">
      <c r="A150" s="52" t="s">
        <v>247</v>
      </c>
      <c r="B150" s="52"/>
      <c r="C150" s="52"/>
      <c r="D150" s="52"/>
      <c r="E150" s="52"/>
      <c r="F150" s="52"/>
      <c r="G150" s="52"/>
      <c r="H150" s="52"/>
      <c r="I150" s="52"/>
    </row>
    <row r="151" spans="1:9">
      <c r="A151" s="52" t="s">
        <v>340</v>
      </c>
      <c r="B151" s="52"/>
      <c r="C151" s="52"/>
      <c r="F151" s="61" t="s">
        <v>330</v>
      </c>
      <c r="G151" s="61" t="s">
        <v>331</v>
      </c>
      <c r="H151" s="52"/>
      <c r="I151" s="52"/>
    </row>
    <row r="152" spans="1:9">
      <c r="A152" s="52"/>
      <c r="B152" s="52"/>
      <c r="C152" s="52"/>
      <c r="D152" s="56"/>
      <c r="E152" s="56"/>
      <c r="F152" s="52"/>
      <c r="G152" s="52"/>
      <c r="H152" s="52"/>
      <c r="I152" s="52"/>
    </row>
    <row r="153" spans="1:9">
      <c r="A153" s="62" t="s">
        <v>479</v>
      </c>
      <c r="B153" s="52"/>
      <c r="C153" s="52"/>
      <c r="D153" s="56"/>
      <c r="E153" s="56"/>
      <c r="F153" s="56" t="s">
        <v>180</v>
      </c>
      <c r="G153" s="56" t="s">
        <v>180</v>
      </c>
      <c r="H153" s="52"/>
      <c r="I153" s="52"/>
    </row>
    <row r="154" spans="1:9">
      <c r="A154" s="62" t="s">
        <v>480</v>
      </c>
      <c r="B154" s="52"/>
      <c r="C154" s="52"/>
      <c r="D154" s="56"/>
      <c r="E154" s="56"/>
      <c r="F154" s="56" t="s">
        <v>180</v>
      </c>
      <c r="G154" s="56" t="s">
        <v>180</v>
      </c>
      <c r="H154" s="52"/>
      <c r="I154" s="52"/>
    </row>
    <row r="155" spans="1:9">
      <c r="A155" s="62" t="s">
        <v>481</v>
      </c>
      <c r="B155" s="52"/>
      <c r="C155" s="52"/>
      <c r="D155" s="56"/>
      <c r="E155" s="56"/>
      <c r="F155" s="56" t="s">
        <v>180</v>
      </c>
      <c r="G155" s="56" t="s">
        <v>180</v>
      </c>
      <c r="H155" s="52"/>
      <c r="I155" s="52"/>
    </row>
    <row r="156" spans="1:9">
      <c r="A156" s="62" t="s">
        <v>482</v>
      </c>
      <c r="B156" s="52"/>
      <c r="C156" s="52"/>
      <c r="D156" s="56"/>
      <c r="E156" s="56"/>
      <c r="F156" s="56" t="s">
        <v>180</v>
      </c>
      <c r="G156" s="56" t="s">
        <v>180</v>
      </c>
      <c r="H156" s="52"/>
      <c r="I156" s="52"/>
    </row>
    <row r="157" spans="1:9">
      <c r="A157" s="62" t="s">
        <v>483</v>
      </c>
      <c r="B157" s="52"/>
      <c r="C157" s="52"/>
      <c r="D157" s="56"/>
      <c r="E157" s="56"/>
      <c r="F157" s="56" t="s">
        <v>180</v>
      </c>
      <c r="G157" s="56" t="s">
        <v>180</v>
      </c>
      <c r="H157" s="52"/>
      <c r="I157" s="52"/>
    </row>
    <row r="158" spans="1:9">
      <c r="A158" s="62" t="s">
        <v>484</v>
      </c>
      <c r="B158" s="52"/>
      <c r="C158" s="52"/>
      <c r="D158" s="56"/>
      <c r="E158" s="56"/>
      <c r="F158" s="56" t="s">
        <v>180</v>
      </c>
      <c r="G158" s="56" t="s">
        <v>180</v>
      </c>
      <c r="H158" s="52"/>
      <c r="I158" s="52"/>
    </row>
    <row r="159" spans="1:9">
      <c r="A159" s="62" t="s">
        <v>485</v>
      </c>
      <c r="B159" s="52"/>
      <c r="C159" s="52"/>
      <c r="D159" s="56"/>
      <c r="E159" s="56"/>
      <c r="F159" s="56" t="s">
        <v>180</v>
      </c>
      <c r="G159" s="56" t="s">
        <v>180</v>
      </c>
      <c r="H159" s="52"/>
      <c r="I159" s="52"/>
    </row>
    <row r="160" spans="1:9">
      <c r="A160" s="62" t="s">
        <v>486</v>
      </c>
      <c r="B160" s="52"/>
      <c r="C160" s="52"/>
      <c r="D160" s="56"/>
      <c r="E160" s="56"/>
      <c r="F160" s="56" t="s">
        <v>180</v>
      </c>
      <c r="G160" s="56" t="s">
        <v>180</v>
      </c>
      <c r="H160" s="52"/>
      <c r="I160" s="52"/>
    </row>
    <row r="161" spans="1:9">
      <c r="A161" s="62" t="s">
        <v>487</v>
      </c>
      <c r="B161" s="52"/>
      <c r="C161" s="52"/>
      <c r="D161" s="56"/>
      <c r="E161" s="56"/>
      <c r="F161" s="56" t="s">
        <v>180</v>
      </c>
      <c r="G161" s="56" t="s">
        <v>180</v>
      </c>
      <c r="H161" s="52"/>
      <c r="I161" s="52"/>
    </row>
    <row r="162" spans="1:9">
      <c r="A162" s="62" t="s">
        <v>488</v>
      </c>
      <c r="B162" s="52"/>
      <c r="C162" s="52"/>
      <c r="D162" s="56"/>
      <c r="E162" s="56"/>
      <c r="F162" s="56" t="s">
        <v>180</v>
      </c>
      <c r="G162" s="56" t="s">
        <v>180</v>
      </c>
      <c r="H162" s="52"/>
      <c r="I162" s="52"/>
    </row>
    <row r="163" spans="1:9">
      <c r="A163" s="62" t="s">
        <v>489</v>
      </c>
      <c r="B163" s="52"/>
      <c r="C163" s="52"/>
      <c r="D163" s="56"/>
      <c r="E163" s="56"/>
      <c r="F163" s="56" t="s">
        <v>180</v>
      </c>
      <c r="G163" s="56" t="s">
        <v>180</v>
      </c>
      <c r="H163" s="52"/>
      <c r="I163" s="52"/>
    </row>
    <row r="164" spans="1:9">
      <c r="A164" s="62" t="s">
        <v>490</v>
      </c>
      <c r="B164" s="52"/>
      <c r="C164" s="52"/>
      <c r="D164" s="56"/>
      <c r="E164" s="56"/>
      <c r="F164" s="56" t="s">
        <v>180</v>
      </c>
      <c r="G164" s="56" t="s">
        <v>180</v>
      </c>
      <c r="H164" s="52"/>
      <c r="I164" s="52"/>
    </row>
    <row r="165" spans="1:9">
      <c r="A165" s="62" t="s">
        <v>491</v>
      </c>
      <c r="B165" s="52"/>
      <c r="C165" s="52"/>
      <c r="D165" s="56"/>
      <c r="E165" s="56"/>
      <c r="F165" s="56" t="s">
        <v>180</v>
      </c>
      <c r="G165" s="56" t="s">
        <v>180</v>
      </c>
      <c r="H165" s="52"/>
      <c r="I165" s="52"/>
    </row>
    <row r="166" spans="1:9">
      <c r="A166" s="62" t="s">
        <v>492</v>
      </c>
      <c r="B166" s="52"/>
      <c r="C166" s="52"/>
      <c r="D166" s="56"/>
      <c r="E166" s="56"/>
      <c r="F166" s="56" t="s">
        <v>180</v>
      </c>
      <c r="G166" s="56" t="s">
        <v>180</v>
      </c>
      <c r="H166" s="52"/>
      <c r="I166" s="52"/>
    </row>
    <row r="167" spans="1:9">
      <c r="A167" s="62" t="s">
        <v>493</v>
      </c>
      <c r="B167" s="52"/>
      <c r="C167" s="52"/>
      <c r="D167" s="56"/>
      <c r="E167" s="56"/>
      <c r="F167" s="56" t="s">
        <v>180</v>
      </c>
      <c r="G167" s="56" t="s">
        <v>180</v>
      </c>
      <c r="H167" s="52"/>
      <c r="I167" s="52"/>
    </row>
    <row r="168" spans="1:9">
      <c r="A168" s="62" t="s">
        <v>494</v>
      </c>
      <c r="B168" s="52"/>
      <c r="C168" s="52"/>
      <c r="D168" s="56"/>
      <c r="E168" s="56"/>
      <c r="F168" s="56" t="s">
        <v>180</v>
      </c>
      <c r="G168" s="56" t="s">
        <v>180</v>
      </c>
      <c r="H168" s="52"/>
      <c r="I168" s="52"/>
    </row>
    <row r="169" spans="1:9">
      <c r="A169" s="62" t="s">
        <v>495</v>
      </c>
      <c r="B169" s="52"/>
      <c r="C169" s="52"/>
      <c r="D169" s="56"/>
      <c r="E169" s="56"/>
      <c r="F169" s="56" t="s">
        <v>180</v>
      </c>
      <c r="G169" s="56" t="s">
        <v>180</v>
      </c>
      <c r="H169" s="52"/>
      <c r="I169" s="52"/>
    </row>
    <row r="170" spans="1:9">
      <c r="A170" s="62" t="s">
        <v>496</v>
      </c>
      <c r="B170" s="52"/>
      <c r="C170" s="52"/>
      <c r="D170" s="56"/>
      <c r="E170" s="56"/>
      <c r="F170" s="56" t="s">
        <v>180</v>
      </c>
      <c r="G170" s="56" t="s">
        <v>180</v>
      </c>
      <c r="H170" s="52"/>
      <c r="I170" s="52"/>
    </row>
    <row r="171" spans="1:9">
      <c r="A171" s="62" t="s">
        <v>497</v>
      </c>
      <c r="B171" s="52"/>
      <c r="C171" s="52"/>
      <c r="D171" s="56"/>
      <c r="E171" s="56"/>
      <c r="F171" s="56" t="s">
        <v>180</v>
      </c>
      <c r="G171" s="56" t="s">
        <v>180</v>
      </c>
      <c r="H171" s="52"/>
      <c r="I171" s="52"/>
    </row>
    <row r="172" spans="1:9">
      <c r="A172" s="62" t="s">
        <v>498</v>
      </c>
      <c r="B172" s="52"/>
      <c r="C172" s="52"/>
      <c r="D172" s="56"/>
      <c r="E172" s="56"/>
      <c r="F172" s="56" t="s">
        <v>180</v>
      </c>
      <c r="G172" s="56" t="s">
        <v>180</v>
      </c>
      <c r="H172" s="52"/>
      <c r="I172" s="52"/>
    </row>
    <row r="173" spans="1:9">
      <c r="A173" s="62" t="s">
        <v>499</v>
      </c>
      <c r="B173" s="52"/>
      <c r="C173" s="52"/>
      <c r="D173" s="56"/>
      <c r="E173" s="56"/>
      <c r="F173" s="56" t="s">
        <v>180</v>
      </c>
      <c r="G173" s="56" t="s">
        <v>180</v>
      </c>
      <c r="H173" s="52"/>
      <c r="I173" s="52"/>
    </row>
    <row r="174" spans="1:9">
      <c r="A174" s="62" t="s">
        <v>500</v>
      </c>
      <c r="B174" s="52"/>
      <c r="C174" s="52"/>
      <c r="D174" s="56"/>
      <c r="E174" s="56"/>
      <c r="F174" s="56" t="s">
        <v>180</v>
      </c>
      <c r="G174" s="56" t="s">
        <v>180</v>
      </c>
      <c r="H174" s="52"/>
      <c r="I174" s="52"/>
    </row>
    <row r="175" spans="1:9">
      <c r="A175" s="62" t="s">
        <v>501</v>
      </c>
      <c r="B175" s="52"/>
      <c r="C175" s="52"/>
      <c r="D175" s="56"/>
      <c r="E175" s="56"/>
      <c r="F175" s="56" t="s">
        <v>180</v>
      </c>
      <c r="G175" s="56" t="s">
        <v>180</v>
      </c>
      <c r="H175" s="52"/>
      <c r="I175" s="52"/>
    </row>
    <row r="176" spans="1:9">
      <c r="A176" s="62" t="s">
        <v>502</v>
      </c>
      <c r="B176" s="52"/>
      <c r="C176" s="52"/>
      <c r="D176" s="56"/>
      <c r="E176" s="56"/>
      <c r="F176" s="56" t="s">
        <v>180</v>
      </c>
      <c r="G176" s="56" t="s">
        <v>180</v>
      </c>
      <c r="H176" s="52"/>
      <c r="I176" s="52"/>
    </row>
    <row r="177" spans="1:9">
      <c r="A177" s="62" t="s">
        <v>503</v>
      </c>
      <c r="B177" s="52"/>
      <c r="C177" s="52"/>
      <c r="D177" s="56"/>
      <c r="E177" s="56"/>
      <c r="F177" s="56" t="s">
        <v>180</v>
      </c>
      <c r="G177" s="56" t="s">
        <v>180</v>
      </c>
      <c r="H177" s="52"/>
      <c r="I177" s="52"/>
    </row>
    <row r="178" spans="1:9">
      <c r="A178" s="62" t="s">
        <v>504</v>
      </c>
      <c r="B178" s="52"/>
      <c r="C178" s="52"/>
      <c r="D178" s="56"/>
      <c r="E178" s="56"/>
      <c r="F178" s="56" t="s">
        <v>180</v>
      </c>
      <c r="G178" s="56" t="s">
        <v>180</v>
      </c>
      <c r="H178" s="52"/>
      <c r="I178" s="52"/>
    </row>
    <row r="179" spans="1:9" ht="15.75" thickBot="1">
      <c r="A179" s="52"/>
      <c r="B179" s="52"/>
      <c r="C179" s="52"/>
      <c r="D179" s="56"/>
      <c r="E179" s="56"/>
      <c r="F179" s="58" t="s">
        <v>180</v>
      </c>
      <c r="G179" s="58" t="s">
        <v>180</v>
      </c>
      <c r="H179" s="52"/>
      <c r="I179" s="52"/>
    </row>
    <row r="180" spans="1:9" ht="15.75" thickTop="1">
      <c r="A180" s="52"/>
      <c r="B180" s="52"/>
      <c r="C180" s="52"/>
      <c r="D180" s="56"/>
      <c r="E180" s="56"/>
      <c r="F180" s="52"/>
      <c r="G180" s="52"/>
      <c r="H180" s="52"/>
      <c r="I180" s="52"/>
    </row>
    <row r="181" spans="1:9">
      <c r="A181" s="165" t="s">
        <v>257</v>
      </c>
      <c r="B181" s="165"/>
      <c r="C181" s="165"/>
      <c r="D181" s="165"/>
      <c r="E181" s="165"/>
      <c r="F181" s="165"/>
      <c r="G181" s="165"/>
      <c r="H181" s="165"/>
      <c r="I181" s="165"/>
    </row>
    <row r="182" spans="1:9">
      <c r="A182" s="52" t="s">
        <v>258</v>
      </c>
      <c r="B182" s="52"/>
      <c r="C182" s="52"/>
      <c r="D182" s="52"/>
      <c r="E182" s="52"/>
      <c r="F182" s="52"/>
      <c r="G182" s="52"/>
      <c r="H182" s="52"/>
      <c r="I182" s="52"/>
    </row>
    <row r="183" spans="1:9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>
      <c r="A185" s="51" t="s">
        <v>259</v>
      </c>
      <c r="B185" s="52"/>
      <c r="C185" s="52"/>
      <c r="D185" s="52"/>
      <c r="E185" s="52"/>
      <c r="F185" s="52"/>
      <c r="G185" s="52"/>
      <c r="H185" s="52"/>
      <c r="I185" s="52"/>
    </row>
    <row r="186" spans="1:9">
      <c r="A186" s="52" t="s">
        <v>260</v>
      </c>
      <c r="B186" s="52"/>
      <c r="C186" s="52"/>
      <c r="D186" s="52"/>
      <c r="E186" s="52"/>
      <c r="F186" s="52"/>
      <c r="G186" s="52"/>
      <c r="H186" s="52"/>
      <c r="I186" s="52"/>
    </row>
    <row r="187" spans="1:9">
      <c r="A187" s="52" t="s">
        <v>329</v>
      </c>
      <c r="B187" s="52"/>
      <c r="C187" s="52"/>
      <c r="F187" s="61" t="s">
        <v>330</v>
      </c>
      <c r="G187" s="61" t="s">
        <v>331</v>
      </c>
      <c r="H187" s="52"/>
      <c r="I187" s="52"/>
    </row>
    <row r="188" spans="1:9">
      <c r="A188" s="52"/>
      <c r="B188" s="52"/>
      <c r="C188" s="52"/>
      <c r="F188" s="56"/>
      <c r="G188" s="56"/>
      <c r="H188" s="52"/>
      <c r="I188" s="52"/>
    </row>
    <row r="189" spans="1:9">
      <c r="A189" t="s">
        <v>505</v>
      </c>
      <c r="B189" s="52"/>
      <c r="C189" s="52"/>
      <c r="F189" s="56" t="s">
        <v>180</v>
      </c>
      <c r="G189" s="56" t="s">
        <v>180</v>
      </c>
      <c r="H189" s="52"/>
      <c r="I189" s="52"/>
    </row>
    <row r="190" spans="1:9">
      <c r="A190" t="s">
        <v>506</v>
      </c>
      <c r="B190" s="52"/>
      <c r="C190" s="52"/>
      <c r="F190" s="56" t="s">
        <v>180</v>
      </c>
      <c r="G190" s="56" t="s">
        <v>180</v>
      </c>
      <c r="H190" s="52"/>
      <c r="I190" s="52"/>
    </row>
    <row r="191" spans="1:9">
      <c r="A191" t="s">
        <v>507</v>
      </c>
      <c r="B191" s="52"/>
      <c r="C191" s="52"/>
      <c r="F191" s="56" t="s">
        <v>180</v>
      </c>
      <c r="G191" s="56" t="s">
        <v>180</v>
      </c>
      <c r="H191" s="52"/>
      <c r="I191" s="52"/>
    </row>
    <row r="192" spans="1:9">
      <c r="A192" t="s">
        <v>508</v>
      </c>
      <c r="B192" s="52"/>
      <c r="C192" s="52"/>
      <c r="F192" s="56" t="s">
        <v>180</v>
      </c>
      <c r="G192" s="56" t="s">
        <v>180</v>
      </c>
      <c r="H192" s="52"/>
      <c r="I192" s="52"/>
    </row>
    <row r="193" spans="1:9">
      <c r="A193" t="s">
        <v>509</v>
      </c>
      <c r="B193" s="52"/>
      <c r="C193" s="52"/>
      <c r="F193" s="56" t="s">
        <v>180</v>
      </c>
      <c r="G193" s="56" t="s">
        <v>180</v>
      </c>
      <c r="H193" s="52"/>
      <c r="I193" s="52"/>
    </row>
    <row r="194" spans="1:9">
      <c r="A194" s="62" t="s">
        <v>510</v>
      </c>
      <c r="B194" s="52"/>
      <c r="C194" s="52"/>
      <c r="F194" s="56" t="s">
        <v>180</v>
      </c>
      <c r="G194" s="56" t="s">
        <v>180</v>
      </c>
      <c r="H194" s="52"/>
      <c r="I194" s="52"/>
    </row>
    <row r="195" spans="1:9">
      <c r="A195" s="62" t="s">
        <v>511</v>
      </c>
      <c r="B195" s="52"/>
      <c r="C195" s="52"/>
      <c r="F195" s="56" t="s">
        <v>180</v>
      </c>
      <c r="G195" s="56" t="s">
        <v>180</v>
      </c>
      <c r="H195" s="52"/>
      <c r="I195" s="52"/>
    </row>
    <row r="196" spans="1:9">
      <c r="A196" t="s">
        <v>512</v>
      </c>
      <c r="B196" s="52"/>
      <c r="C196" s="52"/>
      <c r="F196" s="56" t="s">
        <v>180</v>
      </c>
      <c r="G196" s="56" t="s">
        <v>180</v>
      </c>
      <c r="H196" s="52"/>
      <c r="I196" s="52"/>
    </row>
    <row r="197" spans="1:9">
      <c r="A197" t="s">
        <v>513</v>
      </c>
      <c r="B197" s="52"/>
      <c r="C197" s="52"/>
      <c r="D197" s="56"/>
      <c r="E197" s="56"/>
      <c r="F197" s="56" t="s">
        <v>180</v>
      </c>
      <c r="G197" s="56" t="s">
        <v>180</v>
      </c>
      <c r="H197" s="52"/>
      <c r="I197" s="52"/>
    </row>
    <row r="198" spans="1:9" ht="15.75" thickBot="1">
      <c r="B198" s="52"/>
      <c r="C198" s="52"/>
      <c r="D198" s="56"/>
      <c r="E198" s="56"/>
      <c r="F198" s="58" t="s">
        <v>180</v>
      </c>
      <c r="G198" s="58" t="s">
        <v>180</v>
      </c>
      <c r="H198" s="52"/>
      <c r="I198" s="52"/>
    </row>
    <row r="199" spans="1:9" ht="15.75" thickTop="1">
      <c r="B199" s="52"/>
      <c r="C199" s="52"/>
      <c r="D199" s="56"/>
      <c r="E199" s="56"/>
      <c r="F199" s="56"/>
      <c r="G199" s="56"/>
      <c r="H199" s="52"/>
      <c r="I199" s="52"/>
    </row>
    <row r="200" spans="1:9">
      <c r="B200" s="52"/>
      <c r="C200" s="52"/>
      <c r="D200" s="56"/>
      <c r="E200" s="56"/>
      <c r="F200" s="52"/>
      <c r="G200" s="52"/>
      <c r="H200" s="52"/>
      <c r="I200" s="52"/>
    </row>
    <row r="201" spans="1:9">
      <c r="A201" s="51" t="s">
        <v>262</v>
      </c>
      <c r="B201" s="52"/>
      <c r="C201" s="52"/>
      <c r="D201" s="52"/>
      <c r="E201" s="52"/>
      <c r="F201" s="52"/>
      <c r="G201" s="52"/>
      <c r="H201" s="52"/>
      <c r="I201" s="52"/>
    </row>
    <row r="202" spans="1:9">
      <c r="A202" s="52" t="s">
        <v>263</v>
      </c>
      <c r="B202" s="52"/>
      <c r="C202" s="52"/>
      <c r="D202" s="52"/>
      <c r="E202" s="52"/>
      <c r="F202" s="52"/>
      <c r="G202" s="52"/>
      <c r="H202" s="52"/>
      <c r="I202" s="52"/>
    </row>
    <row r="203" spans="1:9">
      <c r="A203" s="52" t="s">
        <v>558</v>
      </c>
      <c r="B203" s="52"/>
      <c r="C203" s="52"/>
      <c r="F203" s="61" t="s">
        <v>330</v>
      </c>
      <c r="G203" s="61" t="s">
        <v>331</v>
      </c>
      <c r="H203" s="52"/>
      <c r="I203" s="52"/>
    </row>
    <row r="204" spans="1:9">
      <c r="A204" s="52"/>
      <c r="B204" s="52"/>
      <c r="C204" s="52"/>
      <c r="D204" s="56"/>
      <c r="E204" s="56"/>
      <c r="F204" s="52"/>
      <c r="G204" s="52"/>
      <c r="H204" s="52"/>
      <c r="I204" s="52"/>
    </row>
    <row r="205" spans="1:9">
      <c r="A205" s="62" t="s">
        <v>514</v>
      </c>
      <c r="B205" s="52"/>
      <c r="C205" s="52"/>
      <c r="D205" s="56"/>
      <c r="E205" s="56"/>
      <c r="F205" s="56" t="s">
        <v>180</v>
      </c>
      <c r="G205" s="56" t="s">
        <v>180</v>
      </c>
      <c r="H205" s="52"/>
      <c r="I205" s="52"/>
    </row>
    <row r="206" spans="1:9">
      <c r="A206" s="62" t="s">
        <v>515</v>
      </c>
      <c r="B206" s="52"/>
      <c r="C206" s="52"/>
      <c r="D206" s="56"/>
      <c r="E206" s="56"/>
      <c r="F206" s="56" t="s">
        <v>180</v>
      </c>
      <c r="G206" s="56" t="s">
        <v>180</v>
      </c>
      <c r="H206" s="52"/>
      <c r="I206" s="52"/>
    </row>
    <row r="207" spans="1:9">
      <c r="A207" s="62" t="s">
        <v>516</v>
      </c>
      <c r="B207" s="52"/>
      <c r="C207" s="52"/>
      <c r="D207" s="56"/>
      <c r="E207" s="56"/>
      <c r="F207" s="56" t="s">
        <v>180</v>
      </c>
      <c r="G207" s="56" t="s">
        <v>180</v>
      </c>
      <c r="H207" s="52"/>
      <c r="I207" s="52"/>
    </row>
    <row r="208" spans="1:9">
      <c r="A208" s="62" t="s">
        <v>517</v>
      </c>
      <c r="B208" s="52"/>
      <c r="C208" s="52"/>
      <c r="D208" s="56"/>
      <c r="E208" s="56"/>
      <c r="F208" s="56" t="s">
        <v>180</v>
      </c>
      <c r="G208" s="56" t="s">
        <v>180</v>
      </c>
      <c r="H208" s="52"/>
      <c r="I208" s="52"/>
    </row>
    <row r="209" spans="1:9">
      <c r="A209" s="62" t="s">
        <v>518</v>
      </c>
      <c r="B209" s="52"/>
      <c r="C209" s="52"/>
      <c r="D209" s="56"/>
      <c r="E209" s="56"/>
      <c r="F209" s="56" t="s">
        <v>180</v>
      </c>
      <c r="G209" s="56" t="s">
        <v>180</v>
      </c>
      <c r="H209" s="52"/>
      <c r="I209" s="52"/>
    </row>
    <row r="210" spans="1:9">
      <c r="A210" s="62" t="s">
        <v>519</v>
      </c>
      <c r="B210" s="52"/>
      <c r="C210" s="52"/>
      <c r="D210" s="56"/>
      <c r="E210" s="56"/>
      <c r="F210" s="56" t="s">
        <v>180</v>
      </c>
      <c r="G210" s="56" t="s">
        <v>180</v>
      </c>
      <c r="H210" s="52"/>
      <c r="I210" s="52"/>
    </row>
    <row r="211" spans="1:9">
      <c r="A211" s="62" t="s">
        <v>520</v>
      </c>
      <c r="B211" s="52"/>
      <c r="C211" s="52"/>
      <c r="D211" s="56"/>
      <c r="E211" s="56"/>
      <c r="F211" s="56" t="s">
        <v>180</v>
      </c>
      <c r="G211" s="56" t="s">
        <v>180</v>
      </c>
      <c r="H211" s="52"/>
      <c r="I211" s="52"/>
    </row>
    <row r="212" spans="1:9">
      <c r="A212" s="62" t="s">
        <v>521</v>
      </c>
      <c r="B212" s="52"/>
      <c r="C212" s="52"/>
      <c r="D212" s="56"/>
      <c r="E212" s="56"/>
      <c r="F212" s="56" t="s">
        <v>180</v>
      </c>
      <c r="G212" s="56" t="s">
        <v>180</v>
      </c>
      <c r="H212" s="52"/>
      <c r="I212" s="52"/>
    </row>
    <row r="213" spans="1:9">
      <c r="A213" s="62" t="s">
        <v>522</v>
      </c>
      <c r="B213" s="52"/>
      <c r="C213" s="52"/>
      <c r="D213" s="56"/>
      <c r="E213" s="56"/>
      <c r="F213" s="56" t="s">
        <v>180</v>
      </c>
      <c r="G213" s="56" t="s">
        <v>180</v>
      </c>
      <c r="H213" s="52"/>
      <c r="I213" s="52"/>
    </row>
    <row r="214" spans="1:9">
      <c r="A214" s="62" t="s">
        <v>523</v>
      </c>
      <c r="B214" s="52"/>
      <c r="C214" s="52"/>
      <c r="D214" s="56"/>
      <c r="E214" s="56"/>
      <c r="F214" s="56" t="s">
        <v>180</v>
      </c>
      <c r="G214" s="56" t="s">
        <v>180</v>
      </c>
      <c r="H214" s="52"/>
      <c r="I214" s="52"/>
    </row>
    <row r="215" spans="1:9">
      <c r="A215" s="62" t="s">
        <v>524</v>
      </c>
      <c r="B215" s="52"/>
      <c r="C215" s="52"/>
      <c r="D215" s="56"/>
      <c r="E215" s="56"/>
      <c r="F215" s="56" t="s">
        <v>180</v>
      </c>
      <c r="G215" s="56" t="s">
        <v>180</v>
      </c>
      <c r="H215" s="52"/>
      <c r="I215" s="52"/>
    </row>
    <row r="216" spans="1:9">
      <c r="A216" s="62" t="s">
        <v>525</v>
      </c>
      <c r="B216" s="52"/>
      <c r="C216" s="52"/>
      <c r="D216" s="56"/>
      <c r="E216" s="56"/>
      <c r="F216" s="56" t="s">
        <v>180</v>
      </c>
      <c r="G216" s="56" t="s">
        <v>180</v>
      </c>
      <c r="H216" s="52"/>
      <c r="I216" s="52"/>
    </row>
    <row r="217" spans="1:9">
      <c r="A217" s="62" t="s">
        <v>526</v>
      </c>
      <c r="B217" s="52"/>
      <c r="C217" s="52"/>
      <c r="D217" s="56"/>
      <c r="E217" s="56"/>
      <c r="F217" s="56" t="s">
        <v>180</v>
      </c>
      <c r="G217" s="56" t="s">
        <v>180</v>
      </c>
      <c r="H217" s="52"/>
      <c r="I217" s="52"/>
    </row>
    <row r="218" spans="1:9">
      <c r="A218" s="62" t="s">
        <v>527</v>
      </c>
      <c r="B218" s="52"/>
      <c r="C218" s="52"/>
      <c r="D218" s="56"/>
      <c r="E218" s="56"/>
      <c r="F218" s="56" t="s">
        <v>180</v>
      </c>
      <c r="G218" s="56" t="s">
        <v>180</v>
      </c>
      <c r="H218" s="52"/>
      <c r="I218" s="52"/>
    </row>
    <row r="219" spans="1:9">
      <c r="A219" s="62" t="s">
        <v>528</v>
      </c>
      <c r="B219" s="52"/>
      <c r="C219" s="52"/>
      <c r="D219" s="56"/>
      <c r="E219" s="56"/>
      <c r="F219" s="56" t="s">
        <v>180</v>
      </c>
      <c r="G219" s="56" t="s">
        <v>180</v>
      </c>
      <c r="H219" s="52"/>
      <c r="I219" s="52"/>
    </row>
    <row r="220" spans="1:9">
      <c r="A220" s="62" t="s">
        <v>529</v>
      </c>
      <c r="B220" s="52"/>
      <c r="C220" s="52"/>
      <c r="D220" s="56"/>
      <c r="E220" s="56"/>
      <c r="F220" s="56" t="s">
        <v>180</v>
      </c>
      <c r="G220" s="56" t="s">
        <v>180</v>
      </c>
      <c r="H220" s="52"/>
      <c r="I220" s="52"/>
    </row>
    <row r="221" spans="1:9">
      <c r="A221" s="62" t="s">
        <v>530</v>
      </c>
      <c r="B221" s="52"/>
      <c r="C221" s="52"/>
      <c r="D221" s="56"/>
      <c r="E221" s="56"/>
      <c r="F221" s="56" t="s">
        <v>180</v>
      </c>
      <c r="G221" s="56" t="s">
        <v>180</v>
      </c>
      <c r="H221" s="52"/>
      <c r="I221" s="52"/>
    </row>
    <row r="222" spans="1:9">
      <c r="A222" s="62" t="s">
        <v>531</v>
      </c>
      <c r="B222" s="52"/>
      <c r="C222" s="52"/>
      <c r="D222" s="56"/>
      <c r="E222" s="56"/>
      <c r="F222" s="56" t="s">
        <v>180</v>
      </c>
      <c r="G222" s="56" t="s">
        <v>180</v>
      </c>
      <c r="H222" s="52"/>
      <c r="I222" s="52"/>
    </row>
    <row r="223" spans="1:9">
      <c r="A223" s="62" t="s">
        <v>532</v>
      </c>
      <c r="B223" s="52"/>
      <c r="C223" s="52"/>
      <c r="D223" s="56"/>
      <c r="E223" s="56"/>
      <c r="F223" s="56" t="s">
        <v>180</v>
      </c>
      <c r="G223" s="56" t="s">
        <v>180</v>
      </c>
      <c r="H223" s="52"/>
      <c r="I223" s="52"/>
    </row>
    <row r="224" spans="1:9">
      <c r="A224" s="62" t="s">
        <v>533</v>
      </c>
      <c r="B224" s="52"/>
      <c r="C224" s="52"/>
      <c r="D224" s="56"/>
      <c r="E224" s="56"/>
      <c r="F224" s="56" t="s">
        <v>180</v>
      </c>
      <c r="G224" s="56" t="s">
        <v>180</v>
      </c>
      <c r="H224" s="52"/>
      <c r="I224" s="52"/>
    </row>
    <row r="225" spans="1:9">
      <c r="A225" s="62" t="s">
        <v>534</v>
      </c>
      <c r="B225" s="52"/>
      <c r="C225" s="52"/>
      <c r="D225" s="56"/>
      <c r="E225" s="56"/>
      <c r="F225" s="56" t="s">
        <v>180</v>
      </c>
      <c r="G225" s="56" t="s">
        <v>180</v>
      </c>
      <c r="H225" s="52"/>
      <c r="I225" s="52"/>
    </row>
    <row r="226" spans="1:9">
      <c r="A226" s="62" t="s">
        <v>535</v>
      </c>
      <c r="B226" s="52"/>
      <c r="C226" s="52"/>
      <c r="D226" s="56"/>
      <c r="E226" s="56"/>
      <c r="F226" s="56" t="s">
        <v>180</v>
      </c>
      <c r="G226" s="56" t="s">
        <v>180</v>
      </c>
      <c r="H226" s="52"/>
      <c r="I226" s="52"/>
    </row>
    <row r="227" spans="1:9">
      <c r="A227" s="62" t="s">
        <v>536</v>
      </c>
      <c r="B227" s="52"/>
      <c r="C227" s="52"/>
      <c r="D227" s="56"/>
      <c r="E227" s="56"/>
      <c r="F227" s="56" t="s">
        <v>180</v>
      </c>
      <c r="G227" s="56" t="s">
        <v>180</v>
      </c>
      <c r="H227" s="52"/>
      <c r="I227" s="52"/>
    </row>
    <row r="228" spans="1:9">
      <c r="A228" s="62" t="s">
        <v>537</v>
      </c>
      <c r="B228" s="52"/>
      <c r="C228" s="52"/>
      <c r="D228" s="56"/>
      <c r="E228" s="56"/>
      <c r="F228" s="56" t="s">
        <v>180</v>
      </c>
      <c r="G228" s="56" t="s">
        <v>180</v>
      </c>
      <c r="H228" s="52"/>
      <c r="I228" s="52"/>
    </row>
    <row r="229" spans="1:9">
      <c r="A229" s="62" t="s">
        <v>538</v>
      </c>
      <c r="B229" s="52"/>
      <c r="C229" s="52"/>
      <c r="D229" s="56"/>
      <c r="E229" s="56"/>
      <c r="F229" s="56" t="s">
        <v>180</v>
      </c>
      <c r="G229" s="56" t="s">
        <v>180</v>
      </c>
      <c r="H229" s="52"/>
      <c r="I229" s="52"/>
    </row>
    <row r="230" spans="1:9">
      <c r="A230" s="62" t="s">
        <v>539</v>
      </c>
      <c r="B230" s="52"/>
      <c r="C230" s="52"/>
      <c r="D230" s="56"/>
      <c r="E230" s="56"/>
      <c r="F230" s="56" t="s">
        <v>180</v>
      </c>
      <c r="G230" s="56" t="s">
        <v>180</v>
      </c>
      <c r="H230" s="52"/>
      <c r="I230" s="52"/>
    </row>
    <row r="231" spans="1:9">
      <c r="A231" s="62" t="s">
        <v>540</v>
      </c>
      <c r="B231" s="52"/>
      <c r="C231" s="52"/>
      <c r="D231" s="56"/>
      <c r="E231" s="56"/>
      <c r="F231" s="56" t="s">
        <v>180</v>
      </c>
      <c r="G231" s="56" t="s">
        <v>180</v>
      </c>
      <c r="H231" s="52"/>
      <c r="I231" s="52"/>
    </row>
    <row r="232" spans="1:9">
      <c r="A232" s="62" t="s">
        <v>541</v>
      </c>
      <c r="B232" s="52"/>
      <c r="C232" s="52"/>
      <c r="D232" s="56"/>
      <c r="E232" s="56"/>
      <c r="F232" s="56" t="s">
        <v>180</v>
      </c>
      <c r="G232" s="56" t="s">
        <v>180</v>
      </c>
      <c r="H232" s="52"/>
      <c r="I232" s="52"/>
    </row>
    <row r="233" spans="1:9">
      <c r="A233" s="62" t="s">
        <v>542</v>
      </c>
      <c r="B233" s="52"/>
      <c r="C233" s="52"/>
      <c r="D233" s="56"/>
      <c r="E233" s="56"/>
      <c r="F233" s="56" t="s">
        <v>180</v>
      </c>
      <c r="G233" s="56" t="s">
        <v>180</v>
      </c>
      <c r="H233" s="52"/>
      <c r="I233" s="52"/>
    </row>
    <row r="234" spans="1:9">
      <c r="A234" s="62" t="s">
        <v>543</v>
      </c>
      <c r="B234" s="52"/>
      <c r="C234" s="52"/>
      <c r="D234" s="56"/>
      <c r="E234" s="56"/>
      <c r="F234" s="56" t="s">
        <v>180</v>
      </c>
      <c r="G234" s="56" t="s">
        <v>180</v>
      </c>
      <c r="H234" s="52"/>
      <c r="I234" s="52"/>
    </row>
    <row r="235" spans="1:9">
      <c r="A235" s="62" t="s">
        <v>544</v>
      </c>
      <c r="B235" s="52"/>
      <c r="C235" s="52"/>
      <c r="D235" s="56"/>
      <c r="E235" s="56"/>
      <c r="F235" s="56" t="s">
        <v>180</v>
      </c>
      <c r="G235" s="56" t="s">
        <v>180</v>
      </c>
      <c r="H235" s="52"/>
      <c r="I235" s="52"/>
    </row>
    <row r="236" spans="1:9">
      <c r="A236" s="62" t="s">
        <v>545</v>
      </c>
      <c r="B236" s="52"/>
      <c r="C236" s="52"/>
      <c r="D236" s="56"/>
      <c r="E236" s="56"/>
      <c r="F236" s="56" t="s">
        <v>180</v>
      </c>
      <c r="G236" s="56" t="s">
        <v>180</v>
      </c>
      <c r="H236" s="52"/>
      <c r="I236" s="52"/>
    </row>
    <row r="237" spans="1:9">
      <c r="A237" s="62" t="s">
        <v>546</v>
      </c>
      <c r="B237" s="52"/>
      <c r="C237" s="52"/>
      <c r="D237" s="56"/>
      <c r="E237" s="56"/>
      <c r="F237" s="56" t="s">
        <v>180</v>
      </c>
      <c r="G237" s="56" t="s">
        <v>180</v>
      </c>
      <c r="H237" s="52"/>
      <c r="I237" s="52"/>
    </row>
    <row r="238" spans="1:9">
      <c r="A238" s="62" t="s">
        <v>547</v>
      </c>
      <c r="B238" s="52"/>
      <c r="C238" s="52"/>
      <c r="D238" s="56"/>
      <c r="E238" s="56"/>
      <c r="F238" s="56" t="s">
        <v>180</v>
      </c>
      <c r="G238" s="56" t="s">
        <v>180</v>
      </c>
      <c r="H238" s="52"/>
      <c r="I238" s="52"/>
    </row>
    <row r="239" spans="1:9">
      <c r="A239" s="62" t="s">
        <v>548</v>
      </c>
      <c r="B239" s="52"/>
      <c r="C239" s="52"/>
      <c r="D239" s="56"/>
      <c r="E239" s="56"/>
      <c r="F239" s="56" t="s">
        <v>180</v>
      </c>
      <c r="G239" s="56" t="s">
        <v>180</v>
      </c>
      <c r="H239" s="52"/>
      <c r="I239" s="52"/>
    </row>
    <row r="240" spans="1:9">
      <c r="A240" s="62" t="s">
        <v>549</v>
      </c>
      <c r="B240" s="52"/>
      <c r="C240" s="52"/>
      <c r="D240" s="56"/>
      <c r="E240" s="56"/>
      <c r="F240" s="56" t="s">
        <v>180</v>
      </c>
      <c r="G240" s="56" t="s">
        <v>180</v>
      </c>
      <c r="H240" s="52"/>
      <c r="I240" s="52"/>
    </row>
    <row r="241" spans="1:9">
      <c r="A241" s="62" t="s">
        <v>550</v>
      </c>
      <c r="B241" s="52"/>
      <c r="C241" s="52"/>
      <c r="D241" s="56"/>
      <c r="E241" s="56"/>
      <c r="F241" s="56" t="s">
        <v>180</v>
      </c>
      <c r="G241" s="56" t="s">
        <v>180</v>
      </c>
      <c r="H241" s="52"/>
      <c r="I241" s="52"/>
    </row>
    <row r="242" spans="1:9">
      <c r="A242" s="62" t="s">
        <v>551</v>
      </c>
      <c r="B242" s="52"/>
      <c r="C242" s="52"/>
      <c r="D242" s="56"/>
      <c r="E242" s="56"/>
      <c r="F242" s="56" t="s">
        <v>180</v>
      </c>
      <c r="G242" s="56" t="s">
        <v>180</v>
      </c>
      <c r="H242" s="52"/>
      <c r="I242" s="52"/>
    </row>
    <row r="243" spans="1:9">
      <c r="A243" s="62" t="s">
        <v>552</v>
      </c>
      <c r="B243" s="52"/>
      <c r="C243" s="52"/>
      <c r="D243" s="56"/>
      <c r="E243" s="56"/>
      <c r="F243" s="56" t="s">
        <v>180</v>
      </c>
      <c r="G243" s="56" t="s">
        <v>180</v>
      </c>
      <c r="H243" s="52"/>
      <c r="I243" s="52"/>
    </row>
    <row r="244" spans="1:9">
      <c r="A244" s="62" t="s">
        <v>553</v>
      </c>
      <c r="B244" s="52"/>
      <c r="C244" s="52"/>
      <c r="D244" s="56"/>
      <c r="E244" s="56"/>
      <c r="F244" s="56" t="s">
        <v>180</v>
      </c>
      <c r="G244" s="56" t="s">
        <v>180</v>
      </c>
      <c r="H244" s="52"/>
      <c r="I244" s="52"/>
    </row>
    <row r="245" spans="1:9">
      <c r="A245" t="s">
        <v>554</v>
      </c>
      <c r="B245" s="52"/>
      <c r="C245" s="52"/>
      <c r="D245" s="56"/>
      <c r="E245" s="56"/>
      <c r="F245" s="56" t="s">
        <v>180</v>
      </c>
      <c r="G245" s="56" t="s">
        <v>180</v>
      </c>
      <c r="H245" s="52"/>
      <c r="I245" s="52"/>
    </row>
    <row r="246" spans="1:9">
      <c r="A246" t="s">
        <v>555</v>
      </c>
      <c r="B246" s="52"/>
      <c r="C246" s="52"/>
      <c r="D246" s="56"/>
      <c r="E246" s="56"/>
      <c r="F246" s="56" t="s">
        <v>180</v>
      </c>
      <c r="G246" s="56" t="s">
        <v>180</v>
      </c>
      <c r="H246" s="52"/>
      <c r="I246" s="52"/>
    </row>
    <row r="247" spans="1:9">
      <c r="A247" s="62" t="s">
        <v>556</v>
      </c>
      <c r="B247" s="52"/>
      <c r="C247" s="52"/>
      <c r="D247" s="56"/>
      <c r="E247" s="56"/>
      <c r="F247" s="56" t="s">
        <v>180</v>
      </c>
      <c r="G247" s="56" t="s">
        <v>180</v>
      </c>
      <c r="H247" s="52"/>
      <c r="I247" s="52"/>
    </row>
    <row r="248" spans="1:9">
      <c r="A248" s="62" t="s">
        <v>557</v>
      </c>
      <c r="B248" s="52"/>
      <c r="C248" s="52"/>
      <c r="D248" s="56"/>
      <c r="E248" s="56"/>
      <c r="F248" s="56" t="s">
        <v>180</v>
      </c>
      <c r="G248" s="56" t="s">
        <v>180</v>
      </c>
      <c r="H248" s="52"/>
      <c r="I248" s="52"/>
    </row>
    <row r="249" spans="1:9" ht="15.75" thickBot="1">
      <c r="A249" s="52"/>
      <c r="B249" s="52"/>
      <c r="C249" s="52"/>
      <c r="D249" s="56"/>
      <c r="E249" s="56"/>
      <c r="F249" s="58" t="s">
        <v>180</v>
      </c>
      <c r="G249" s="58" t="s">
        <v>180</v>
      </c>
      <c r="H249" s="52"/>
      <c r="I249" s="52"/>
    </row>
    <row r="250" spans="1:9" ht="15.75" thickTop="1">
      <c r="A250" s="52"/>
      <c r="B250" s="52"/>
      <c r="C250" s="52"/>
      <c r="D250" s="56"/>
      <c r="E250" s="56"/>
      <c r="F250" s="52"/>
      <c r="G250" s="52"/>
      <c r="H250" s="52"/>
      <c r="I250" s="52"/>
    </row>
    <row r="251" spans="1:9">
      <c r="A251" s="52"/>
      <c r="B251" s="52"/>
      <c r="C251" s="52"/>
      <c r="F251" s="52"/>
      <c r="G251" s="52"/>
      <c r="H251" s="52"/>
      <c r="I251" s="52"/>
    </row>
    <row r="252" spans="1:9">
      <c r="A252" s="51" t="s">
        <v>264</v>
      </c>
      <c r="B252" s="52"/>
      <c r="C252" s="52"/>
      <c r="D252" s="56"/>
      <c r="E252" s="56"/>
      <c r="F252" s="52"/>
      <c r="G252" s="52"/>
      <c r="H252" s="52"/>
      <c r="I252" s="52"/>
    </row>
    <row r="253" spans="1:9">
      <c r="A253" s="52" t="s">
        <v>265</v>
      </c>
      <c r="B253" s="52"/>
      <c r="C253" s="52"/>
      <c r="D253" s="56"/>
      <c r="E253" s="56"/>
      <c r="F253" s="52"/>
      <c r="G253" s="52"/>
      <c r="H253" s="52"/>
      <c r="I253" s="52"/>
    </row>
    <row r="254" spans="1:9">
      <c r="A254" s="52" t="s">
        <v>334</v>
      </c>
      <c r="B254" s="52"/>
      <c r="C254" s="52"/>
      <c r="F254" s="61" t="s">
        <v>330</v>
      </c>
      <c r="G254" s="61" t="s">
        <v>331</v>
      </c>
      <c r="H254" s="52"/>
      <c r="I254" s="52"/>
    </row>
    <row r="255" spans="1:9">
      <c r="A255" s="52"/>
      <c r="B255" s="52"/>
      <c r="C255" s="52"/>
      <c r="F255" s="56"/>
      <c r="G255" s="56"/>
      <c r="H255" s="52"/>
      <c r="I255" s="52"/>
    </row>
    <row r="256" spans="1:9">
      <c r="A256" t="s">
        <v>559</v>
      </c>
      <c r="B256" s="52"/>
      <c r="C256" s="52"/>
      <c r="E256" s="56"/>
      <c r="F256" s="52"/>
      <c r="G256" s="52"/>
      <c r="H256" s="52"/>
      <c r="I256" s="52"/>
    </row>
    <row r="257" spans="1:9">
      <c r="A257" s="62" t="s">
        <v>560</v>
      </c>
      <c r="B257" s="52"/>
      <c r="C257" s="52"/>
      <c r="F257" s="52"/>
      <c r="G257" s="56" t="s">
        <v>180</v>
      </c>
      <c r="H257" s="52"/>
      <c r="I257" s="52"/>
    </row>
    <row r="258" spans="1:9">
      <c r="A258" s="62" t="s">
        <v>561</v>
      </c>
      <c r="B258" s="52"/>
      <c r="C258" s="52"/>
      <c r="F258" s="52"/>
      <c r="G258" s="56" t="s">
        <v>180</v>
      </c>
      <c r="H258" s="52"/>
      <c r="I258" s="52"/>
    </row>
    <row r="259" spans="1:9" ht="15.75" thickBot="1">
      <c r="A259" s="62" t="s">
        <v>562</v>
      </c>
      <c r="B259" s="52"/>
      <c r="C259" s="52"/>
      <c r="F259" s="52"/>
      <c r="G259" s="58" t="s">
        <v>180</v>
      </c>
      <c r="H259" s="52"/>
      <c r="I259" s="52"/>
    </row>
    <row r="260" spans="1:9" ht="15.75" thickTop="1">
      <c r="A260" s="52"/>
      <c r="B260" s="52"/>
      <c r="C260" s="52"/>
      <c r="D260" s="52"/>
      <c r="E260" s="52"/>
      <c r="F260" s="52"/>
      <c r="G260" s="52"/>
      <c r="H260" s="52"/>
      <c r="I260" s="52"/>
    </row>
    <row r="261" spans="1:9">
      <c r="A261" s="52"/>
      <c r="B261" s="52"/>
      <c r="C261" s="52"/>
      <c r="D261" s="52"/>
      <c r="E261" s="52"/>
      <c r="F261" s="52"/>
      <c r="G261" s="52"/>
      <c r="H261" s="52"/>
      <c r="I261" s="52"/>
    </row>
    <row r="262" spans="1:9">
      <c r="A262" s="52"/>
      <c r="B262" s="52"/>
      <c r="C262" s="52"/>
      <c r="D262" s="52"/>
      <c r="E262" s="52"/>
      <c r="F262" s="52"/>
      <c r="G262" s="52"/>
      <c r="H262" s="52"/>
      <c r="I262" s="52"/>
    </row>
    <row r="263" spans="1:9">
      <c r="A263" s="52"/>
      <c r="B263" s="52"/>
      <c r="C263" s="52"/>
      <c r="D263" s="52"/>
      <c r="E263" s="52"/>
      <c r="F263" s="52"/>
      <c r="G263" s="52"/>
      <c r="H263" s="52"/>
      <c r="I263" s="52"/>
    </row>
    <row r="264" spans="1:9">
      <c r="A264" s="51" t="s">
        <v>266</v>
      </c>
      <c r="B264" s="52"/>
      <c r="C264" s="52"/>
      <c r="D264" s="52"/>
      <c r="E264" s="52"/>
      <c r="F264" s="52"/>
      <c r="G264" s="52"/>
      <c r="H264" s="52"/>
      <c r="I264" s="52"/>
    </row>
    <row r="265" spans="1:9">
      <c r="A265" s="52" t="s">
        <v>267</v>
      </c>
      <c r="B265" s="52"/>
      <c r="C265" s="52"/>
      <c r="D265" s="52"/>
      <c r="E265" s="52"/>
      <c r="F265" s="52"/>
      <c r="G265" s="52"/>
      <c r="H265" s="52"/>
      <c r="I265" s="52"/>
    </row>
    <row r="266" spans="1:9">
      <c r="A266" s="52" t="s">
        <v>329</v>
      </c>
      <c r="B266" s="52"/>
      <c r="C266" s="52"/>
      <c r="F266" s="61" t="s">
        <v>330</v>
      </c>
      <c r="G266" s="61" t="s">
        <v>331</v>
      </c>
      <c r="H266" s="52"/>
      <c r="I266" s="52"/>
    </row>
    <row r="267" spans="1:9">
      <c r="A267" s="52" t="s">
        <v>361</v>
      </c>
      <c r="B267" s="52"/>
      <c r="C267" s="52"/>
      <c r="F267" s="56" t="s">
        <v>180</v>
      </c>
      <c r="G267" s="56" t="s">
        <v>180</v>
      </c>
      <c r="H267" s="52"/>
      <c r="I267" s="52"/>
    </row>
    <row r="268" spans="1:9">
      <c r="A268" s="52" t="s">
        <v>362</v>
      </c>
      <c r="B268" s="52"/>
      <c r="C268" s="52"/>
      <c r="F268" s="56" t="s">
        <v>180</v>
      </c>
      <c r="G268" s="56" t="s">
        <v>180</v>
      </c>
      <c r="H268" s="52"/>
      <c r="I268" s="52"/>
    </row>
    <row r="269" spans="1:9">
      <c r="A269" s="52" t="s">
        <v>363</v>
      </c>
      <c r="B269" s="52"/>
      <c r="C269" s="52"/>
      <c r="F269" s="56" t="s">
        <v>180</v>
      </c>
      <c r="G269" s="56" t="s">
        <v>180</v>
      </c>
      <c r="H269" s="52"/>
      <c r="I269" s="52"/>
    </row>
    <row r="270" spans="1:9">
      <c r="A270" s="52" t="s">
        <v>364</v>
      </c>
      <c r="B270" s="52"/>
      <c r="C270" s="52"/>
      <c r="F270" s="56" t="s">
        <v>180</v>
      </c>
      <c r="G270" s="56" t="s">
        <v>180</v>
      </c>
      <c r="H270" s="52"/>
      <c r="I270" s="52"/>
    </row>
    <row r="271" spans="1:9" ht="15.75" thickBot="1">
      <c r="A271" s="52" t="s">
        <v>335</v>
      </c>
      <c r="B271" s="52"/>
      <c r="C271" s="52"/>
      <c r="F271" s="58" t="s">
        <v>180</v>
      </c>
      <c r="G271" s="58" t="s">
        <v>180</v>
      </c>
      <c r="H271" s="52"/>
      <c r="I271" s="52"/>
    </row>
    <row r="272" spans="1:9" ht="15.75" thickTop="1">
      <c r="A272" s="52"/>
      <c r="B272" s="52"/>
      <c r="C272" s="52"/>
      <c r="D272" s="52"/>
      <c r="E272" s="52"/>
      <c r="F272" s="52"/>
      <c r="G272" s="52"/>
      <c r="H272" s="52"/>
      <c r="I272" s="52"/>
    </row>
    <row r="273" spans="1:9">
      <c r="A273" s="52"/>
      <c r="B273" s="52"/>
      <c r="C273" s="52"/>
      <c r="D273" s="52"/>
      <c r="E273" s="52"/>
      <c r="F273" s="52"/>
      <c r="G273" s="52"/>
      <c r="H273" s="52"/>
      <c r="I273" s="52"/>
    </row>
    <row r="274" spans="1:9">
      <c r="A274" s="52"/>
      <c r="B274" s="52"/>
      <c r="C274" s="52"/>
      <c r="D274" s="52"/>
      <c r="E274" s="52"/>
      <c r="F274" s="52"/>
      <c r="G274" s="52"/>
      <c r="H274" s="52"/>
      <c r="I274" s="52"/>
    </row>
    <row r="275" spans="1:9">
      <c r="A275" s="52"/>
      <c r="B275" s="52"/>
      <c r="C275" s="52"/>
      <c r="D275" s="52"/>
      <c r="E275" s="52"/>
      <c r="F275" s="52"/>
      <c r="G275" s="52"/>
      <c r="H275" s="52"/>
      <c r="I275" s="52"/>
    </row>
    <row r="276" spans="1:9">
      <c r="A276" s="52"/>
      <c r="B276" s="52"/>
      <c r="C276" s="52"/>
      <c r="D276" s="52"/>
      <c r="E276" s="52"/>
      <c r="F276" s="52"/>
      <c r="G276" s="52"/>
      <c r="H276" s="52"/>
      <c r="I276" s="52"/>
    </row>
    <row r="277" spans="1:9">
      <c r="A277" s="51" t="s">
        <v>271</v>
      </c>
      <c r="B277" s="52"/>
      <c r="C277" s="52"/>
      <c r="D277" s="52"/>
      <c r="E277" s="52"/>
      <c r="F277" s="52"/>
      <c r="G277" s="52"/>
      <c r="H277" s="52"/>
      <c r="I277" s="52"/>
    </row>
    <row r="278" spans="1:9">
      <c r="A278" s="52" t="s">
        <v>272</v>
      </c>
      <c r="B278" s="52"/>
      <c r="C278" s="52"/>
      <c r="D278" s="52"/>
      <c r="E278" s="52"/>
      <c r="F278" s="52"/>
      <c r="G278" s="52"/>
      <c r="H278" s="52"/>
      <c r="I278" s="52"/>
    </row>
    <row r="279" spans="1:9">
      <c r="A279" s="52" t="s">
        <v>329</v>
      </c>
      <c r="B279" s="52"/>
      <c r="C279" s="52"/>
      <c r="F279" s="61" t="s">
        <v>330</v>
      </c>
      <c r="G279" s="61" t="s">
        <v>331</v>
      </c>
      <c r="H279" s="52"/>
      <c r="I279" s="52"/>
    </row>
    <row r="280" spans="1:9">
      <c r="A280" s="52"/>
      <c r="B280" s="52"/>
      <c r="C280" s="52"/>
      <c r="F280" s="61"/>
      <c r="G280" s="61"/>
      <c r="H280" s="52"/>
      <c r="I280" s="52"/>
    </row>
    <row r="281" spans="1:9">
      <c r="A281" t="s">
        <v>563</v>
      </c>
      <c r="B281" s="52"/>
      <c r="C281" s="52"/>
      <c r="F281" s="56" t="s">
        <v>180</v>
      </c>
      <c r="G281" s="56" t="s">
        <v>180</v>
      </c>
      <c r="H281" s="52"/>
      <c r="I281" s="52"/>
    </row>
    <row r="282" spans="1:9">
      <c r="A282" t="s">
        <v>564</v>
      </c>
      <c r="B282" s="52"/>
      <c r="C282" s="52"/>
      <c r="F282" s="56" t="s">
        <v>180</v>
      </c>
      <c r="G282" s="56" t="s">
        <v>180</v>
      </c>
      <c r="H282" s="52"/>
      <c r="I282" s="52"/>
    </row>
    <row r="283" spans="1:9">
      <c r="A283" t="s">
        <v>565</v>
      </c>
      <c r="B283" s="52"/>
      <c r="C283" s="52"/>
      <c r="F283" s="56" t="s">
        <v>180</v>
      </c>
      <c r="G283" s="56" t="s">
        <v>180</v>
      </c>
      <c r="H283" s="52"/>
      <c r="I283" s="52"/>
    </row>
    <row r="284" spans="1:9">
      <c r="A284" t="s">
        <v>566</v>
      </c>
      <c r="B284" s="52"/>
      <c r="C284" s="52"/>
      <c r="F284" s="56" t="s">
        <v>180</v>
      </c>
      <c r="G284" s="56" t="s">
        <v>180</v>
      </c>
      <c r="H284" s="52"/>
      <c r="I284" s="52"/>
    </row>
    <row r="285" spans="1:9">
      <c r="A285" t="s">
        <v>567</v>
      </c>
      <c r="B285" s="52"/>
      <c r="C285" s="52"/>
      <c r="F285" s="56" t="s">
        <v>180</v>
      </c>
      <c r="G285" s="56" t="s">
        <v>180</v>
      </c>
      <c r="H285" s="52"/>
      <c r="I285" s="52"/>
    </row>
    <row r="286" spans="1:9">
      <c r="A286" t="s">
        <v>568</v>
      </c>
      <c r="B286" s="52"/>
      <c r="C286" s="52"/>
      <c r="F286" s="56" t="s">
        <v>180</v>
      </c>
      <c r="G286" s="56" t="s">
        <v>180</v>
      </c>
      <c r="H286" s="52"/>
      <c r="I286" s="52"/>
    </row>
    <row r="287" spans="1:9">
      <c r="A287" t="s">
        <v>569</v>
      </c>
      <c r="B287" s="52"/>
      <c r="C287" s="52"/>
      <c r="F287" s="56" t="s">
        <v>180</v>
      </c>
      <c r="G287" s="56" t="s">
        <v>180</v>
      </c>
      <c r="H287" s="52"/>
      <c r="I287" s="52"/>
    </row>
    <row r="288" spans="1:9">
      <c r="A288" t="s">
        <v>570</v>
      </c>
      <c r="B288" s="52"/>
      <c r="C288" s="52"/>
      <c r="F288" s="56" t="s">
        <v>180</v>
      </c>
      <c r="G288" s="56" t="s">
        <v>180</v>
      </c>
      <c r="H288" s="52"/>
      <c r="I288" s="52"/>
    </row>
    <row r="289" spans="1:9">
      <c r="A289" t="s">
        <v>571</v>
      </c>
      <c r="B289" s="52"/>
      <c r="C289" s="52"/>
      <c r="F289" s="56" t="s">
        <v>180</v>
      </c>
      <c r="G289" s="56" t="s">
        <v>180</v>
      </c>
      <c r="H289" s="52"/>
      <c r="I289" s="52"/>
    </row>
    <row r="290" spans="1:9">
      <c r="A290" t="s">
        <v>572</v>
      </c>
      <c r="B290" s="52"/>
      <c r="C290" s="52"/>
      <c r="F290" s="56" t="s">
        <v>180</v>
      </c>
      <c r="G290" s="56" t="s">
        <v>180</v>
      </c>
      <c r="H290" s="52"/>
      <c r="I290" s="52"/>
    </row>
    <row r="291" spans="1:9">
      <c r="A291" t="s">
        <v>573</v>
      </c>
      <c r="B291" s="52"/>
      <c r="C291" s="52"/>
      <c r="F291" s="56" t="s">
        <v>180</v>
      </c>
      <c r="G291" s="56" t="s">
        <v>180</v>
      </c>
      <c r="H291" s="52"/>
      <c r="I291" s="52"/>
    </row>
    <row r="292" spans="1:9">
      <c r="A292" t="s">
        <v>574</v>
      </c>
      <c r="B292" s="52"/>
      <c r="C292" s="52"/>
      <c r="F292" s="56" t="s">
        <v>180</v>
      </c>
      <c r="G292" s="56" t="s">
        <v>180</v>
      </c>
      <c r="H292" s="52"/>
      <c r="I292" s="52"/>
    </row>
    <row r="293" spans="1:9">
      <c r="A293" t="s">
        <v>575</v>
      </c>
      <c r="B293" s="52"/>
      <c r="C293" s="52"/>
      <c r="F293" s="56" t="s">
        <v>180</v>
      </c>
      <c r="G293" s="56" t="s">
        <v>180</v>
      </c>
      <c r="H293" s="52"/>
      <c r="I293" s="52"/>
    </row>
    <row r="294" spans="1:9">
      <c r="A294" t="s">
        <v>576</v>
      </c>
      <c r="B294" s="52"/>
      <c r="C294" s="52"/>
      <c r="F294" s="56" t="s">
        <v>180</v>
      </c>
      <c r="G294" s="56" t="s">
        <v>180</v>
      </c>
      <c r="H294" s="52"/>
      <c r="I294" s="52"/>
    </row>
    <row r="295" spans="1:9">
      <c r="A295" t="s">
        <v>577</v>
      </c>
      <c r="B295" s="52"/>
      <c r="C295" s="52"/>
      <c r="F295" s="56" t="s">
        <v>180</v>
      </c>
      <c r="G295" s="56" t="s">
        <v>180</v>
      </c>
      <c r="H295" s="52"/>
      <c r="I295" s="52"/>
    </row>
    <row r="296" spans="1:9">
      <c r="A296" t="s">
        <v>578</v>
      </c>
      <c r="B296" s="52"/>
      <c r="C296" s="52"/>
      <c r="F296" s="56" t="s">
        <v>180</v>
      </c>
      <c r="G296" s="56" t="s">
        <v>180</v>
      </c>
      <c r="H296" s="52"/>
      <c r="I296" s="52"/>
    </row>
    <row r="297" spans="1:9">
      <c r="A297" t="s">
        <v>579</v>
      </c>
      <c r="B297" s="52"/>
      <c r="C297" s="52"/>
      <c r="F297" s="56" t="s">
        <v>180</v>
      </c>
      <c r="G297" s="56" t="s">
        <v>180</v>
      </c>
      <c r="H297" s="52"/>
      <c r="I297" s="52"/>
    </row>
    <row r="298" spans="1:9">
      <c r="A298" t="s">
        <v>580</v>
      </c>
      <c r="B298" s="52"/>
      <c r="C298" s="52"/>
      <c r="F298" s="56" t="s">
        <v>180</v>
      </c>
      <c r="G298" s="56" t="s">
        <v>180</v>
      </c>
      <c r="H298" s="52"/>
      <c r="I298" s="52"/>
    </row>
    <row r="299" spans="1:9">
      <c r="A299" t="s">
        <v>581</v>
      </c>
      <c r="B299" s="52"/>
      <c r="C299" s="52"/>
      <c r="F299" s="56" t="s">
        <v>180</v>
      </c>
      <c r="G299" s="56" t="s">
        <v>180</v>
      </c>
      <c r="H299" s="52"/>
      <c r="I299" s="52"/>
    </row>
    <row r="300" spans="1:9">
      <c r="A300" t="s">
        <v>582</v>
      </c>
      <c r="B300" s="52"/>
      <c r="C300" s="52"/>
      <c r="F300" s="56" t="s">
        <v>180</v>
      </c>
      <c r="G300" s="56" t="s">
        <v>180</v>
      </c>
      <c r="H300" s="52"/>
      <c r="I300" s="52"/>
    </row>
    <row r="301" spans="1:9">
      <c r="A301" t="s">
        <v>583</v>
      </c>
      <c r="B301" s="52"/>
      <c r="C301" s="52"/>
      <c r="F301" s="56" t="s">
        <v>180</v>
      </c>
      <c r="G301" s="56" t="s">
        <v>180</v>
      </c>
      <c r="H301" s="52"/>
      <c r="I301" s="52"/>
    </row>
    <row r="302" spans="1:9">
      <c r="A302" t="s">
        <v>584</v>
      </c>
      <c r="B302" s="52"/>
      <c r="C302" s="52"/>
      <c r="F302" s="56" t="s">
        <v>180</v>
      </c>
      <c r="G302" s="56" t="s">
        <v>180</v>
      </c>
      <c r="H302" s="52"/>
      <c r="I302" s="52"/>
    </row>
    <row r="303" spans="1:9">
      <c r="A303" t="s">
        <v>585</v>
      </c>
      <c r="B303" s="52"/>
      <c r="C303" s="52"/>
      <c r="F303" s="56" t="s">
        <v>180</v>
      </c>
      <c r="G303" s="56" t="s">
        <v>180</v>
      </c>
      <c r="H303" s="52"/>
      <c r="I303" s="52"/>
    </row>
    <row r="304" spans="1:9">
      <c r="A304" t="s">
        <v>586</v>
      </c>
      <c r="B304" s="52"/>
      <c r="C304" s="52"/>
      <c r="F304" s="56" t="s">
        <v>180</v>
      </c>
      <c r="G304" s="56" t="s">
        <v>180</v>
      </c>
      <c r="H304" s="52"/>
      <c r="I304" s="52"/>
    </row>
    <row r="305" spans="1:9">
      <c r="A305" t="s">
        <v>587</v>
      </c>
      <c r="B305" s="52"/>
      <c r="C305" s="52"/>
      <c r="F305" s="56" t="s">
        <v>180</v>
      </c>
      <c r="G305" s="56" t="s">
        <v>180</v>
      </c>
      <c r="H305" s="52"/>
      <c r="I305" s="52"/>
    </row>
    <row r="306" spans="1:9">
      <c r="A306" t="s">
        <v>588</v>
      </c>
      <c r="B306" s="52"/>
      <c r="C306" s="52"/>
      <c r="F306" s="56" t="s">
        <v>180</v>
      </c>
      <c r="G306" s="56" t="s">
        <v>180</v>
      </c>
      <c r="H306" s="52"/>
      <c r="I306" s="52"/>
    </row>
    <row r="307" spans="1:9">
      <c r="A307" t="s">
        <v>589</v>
      </c>
      <c r="B307" s="52"/>
      <c r="C307" s="52"/>
      <c r="F307" s="56" t="s">
        <v>180</v>
      </c>
      <c r="G307" s="56" t="s">
        <v>180</v>
      </c>
      <c r="H307" s="52"/>
      <c r="I307" s="52"/>
    </row>
    <row r="308" spans="1:9">
      <c r="A308" t="s">
        <v>590</v>
      </c>
      <c r="B308" s="52"/>
      <c r="C308" s="52"/>
      <c r="F308" s="56" t="s">
        <v>180</v>
      </c>
      <c r="G308" s="56" t="s">
        <v>180</v>
      </c>
      <c r="H308" s="52"/>
      <c r="I308" s="52"/>
    </row>
    <row r="309" spans="1:9">
      <c r="A309" t="s">
        <v>591</v>
      </c>
      <c r="B309" s="52"/>
      <c r="C309" s="52"/>
      <c r="F309" s="56" t="s">
        <v>180</v>
      </c>
      <c r="G309" s="56" t="s">
        <v>180</v>
      </c>
      <c r="H309" s="52"/>
      <c r="I309" s="52"/>
    </row>
    <row r="310" spans="1:9">
      <c r="A310" t="s">
        <v>592</v>
      </c>
      <c r="B310" s="52"/>
      <c r="C310" s="52"/>
      <c r="F310" s="56" t="s">
        <v>180</v>
      </c>
      <c r="G310" s="56" t="s">
        <v>180</v>
      </c>
      <c r="H310" s="52"/>
      <c r="I310" s="52"/>
    </row>
    <row r="311" spans="1:9">
      <c r="A311" t="s">
        <v>593</v>
      </c>
      <c r="B311" s="52"/>
      <c r="C311" s="52"/>
      <c r="F311" s="56" t="s">
        <v>180</v>
      </c>
      <c r="G311" s="56" t="s">
        <v>180</v>
      </c>
      <c r="H311" s="52"/>
      <c r="I311" s="52"/>
    </row>
    <row r="312" spans="1:9">
      <c r="A312" t="s">
        <v>594</v>
      </c>
      <c r="B312" s="52"/>
      <c r="C312" s="52"/>
      <c r="F312" s="56" t="s">
        <v>180</v>
      </c>
      <c r="G312" s="56" t="s">
        <v>180</v>
      </c>
      <c r="H312" s="52"/>
      <c r="I312" s="52"/>
    </row>
    <row r="313" spans="1:9">
      <c r="A313" t="s">
        <v>595</v>
      </c>
      <c r="B313" s="52"/>
      <c r="C313" s="52"/>
      <c r="F313" s="56" t="s">
        <v>180</v>
      </c>
      <c r="G313" s="56" t="s">
        <v>180</v>
      </c>
      <c r="H313" s="52"/>
      <c r="I313" s="52"/>
    </row>
    <row r="314" spans="1:9">
      <c r="A314" t="s">
        <v>596</v>
      </c>
      <c r="B314" s="52"/>
      <c r="C314" s="52"/>
      <c r="F314" s="56" t="s">
        <v>180</v>
      </c>
      <c r="G314" s="56" t="s">
        <v>180</v>
      </c>
      <c r="H314" s="52"/>
      <c r="I314" s="52"/>
    </row>
    <row r="315" spans="1:9">
      <c r="A315" t="s">
        <v>597</v>
      </c>
      <c r="B315" s="52"/>
      <c r="C315" s="52"/>
      <c r="F315" s="56" t="s">
        <v>180</v>
      </c>
      <c r="G315" s="56" t="s">
        <v>180</v>
      </c>
      <c r="H315" s="52"/>
      <c r="I315" s="52"/>
    </row>
    <row r="316" spans="1:9">
      <c r="A316" t="s">
        <v>598</v>
      </c>
      <c r="B316" s="52"/>
      <c r="C316" s="52"/>
      <c r="F316" s="56" t="s">
        <v>180</v>
      </c>
      <c r="G316" s="56" t="s">
        <v>180</v>
      </c>
      <c r="H316" s="52"/>
      <c r="I316" s="52"/>
    </row>
    <row r="317" spans="1:9">
      <c r="A317" t="s">
        <v>599</v>
      </c>
      <c r="B317" s="52"/>
      <c r="C317" s="52"/>
      <c r="F317" s="56" t="s">
        <v>180</v>
      </c>
      <c r="G317" s="56" t="s">
        <v>180</v>
      </c>
      <c r="H317" s="52"/>
      <c r="I317" s="52"/>
    </row>
    <row r="318" spans="1:9">
      <c r="A318" t="s">
        <v>600</v>
      </c>
      <c r="B318" s="52"/>
      <c r="C318" s="52"/>
      <c r="F318" s="56" t="s">
        <v>180</v>
      </c>
      <c r="G318" s="56" t="s">
        <v>180</v>
      </c>
      <c r="H318" s="52"/>
      <c r="I318" s="52"/>
    </row>
    <row r="319" spans="1:9">
      <c r="A319" t="s">
        <v>601</v>
      </c>
      <c r="B319" s="52"/>
      <c r="C319" s="52"/>
      <c r="F319" s="56" t="s">
        <v>180</v>
      </c>
      <c r="G319" s="56" t="s">
        <v>180</v>
      </c>
      <c r="H319" s="52"/>
      <c r="I319" s="52"/>
    </row>
    <row r="320" spans="1:9">
      <c r="A320" t="s">
        <v>591</v>
      </c>
      <c r="B320" s="52"/>
      <c r="C320" s="52"/>
      <c r="F320" s="56" t="s">
        <v>180</v>
      </c>
      <c r="G320" s="56" t="s">
        <v>180</v>
      </c>
      <c r="H320" s="52"/>
      <c r="I320" s="52"/>
    </row>
    <row r="321" spans="1:9">
      <c r="A321" t="s">
        <v>602</v>
      </c>
      <c r="B321" s="52"/>
      <c r="C321" s="52"/>
      <c r="F321" s="56" t="s">
        <v>180</v>
      </c>
      <c r="G321" s="56" t="s">
        <v>180</v>
      </c>
      <c r="H321" s="52"/>
      <c r="I321" s="52"/>
    </row>
    <row r="322" spans="1:9">
      <c r="A322" t="s">
        <v>603</v>
      </c>
      <c r="B322" s="52"/>
      <c r="C322" s="52"/>
      <c r="F322" s="56" t="s">
        <v>180</v>
      </c>
      <c r="G322" s="56" t="s">
        <v>180</v>
      </c>
      <c r="H322" s="52"/>
      <c r="I322" s="52"/>
    </row>
    <row r="323" spans="1:9">
      <c r="A323" t="s">
        <v>604</v>
      </c>
      <c r="B323" s="52"/>
      <c r="C323" s="52"/>
      <c r="F323" s="56" t="s">
        <v>180</v>
      </c>
      <c r="G323" s="56" t="s">
        <v>180</v>
      </c>
      <c r="H323" s="52"/>
      <c r="I323" s="52"/>
    </row>
    <row r="324" spans="1:9">
      <c r="A324" t="s">
        <v>605</v>
      </c>
      <c r="B324" s="52"/>
      <c r="C324" s="52"/>
      <c r="F324" s="56" t="s">
        <v>180</v>
      </c>
      <c r="G324" s="56" t="s">
        <v>180</v>
      </c>
      <c r="H324" s="52"/>
      <c r="I324" s="52"/>
    </row>
    <row r="325" spans="1:9">
      <c r="A325" t="s">
        <v>606</v>
      </c>
      <c r="B325" s="52"/>
      <c r="C325" s="52"/>
      <c r="F325" s="56" t="s">
        <v>180</v>
      </c>
      <c r="G325" s="56" t="s">
        <v>180</v>
      </c>
      <c r="H325" s="52"/>
      <c r="I325" s="52"/>
    </row>
    <row r="326" spans="1:9" ht="15.75" thickBot="1">
      <c r="A326" s="52" t="s">
        <v>335</v>
      </c>
      <c r="B326" s="52"/>
      <c r="C326" s="52"/>
      <c r="F326" s="58" t="s">
        <v>180</v>
      </c>
      <c r="G326" s="58" t="s">
        <v>180</v>
      </c>
      <c r="H326" s="52"/>
      <c r="I326" s="52"/>
    </row>
    <row r="327" spans="1:9" ht="15.75" thickTop="1">
      <c r="A327" s="52"/>
      <c r="B327" s="52"/>
      <c r="C327" s="52"/>
      <c r="D327" s="52"/>
      <c r="E327" s="52"/>
      <c r="F327" s="52"/>
      <c r="G327" s="52"/>
      <c r="H327" s="52"/>
      <c r="I327" s="52"/>
    </row>
    <row r="328" spans="1:9">
      <c r="A328" s="51" t="s">
        <v>273</v>
      </c>
      <c r="B328" s="52"/>
      <c r="C328" s="52"/>
      <c r="D328" s="52"/>
      <c r="E328" s="52"/>
      <c r="F328" s="52"/>
      <c r="G328" s="52"/>
      <c r="H328" s="52"/>
      <c r="I328" s="52"/>
    </row>
    <row r="329" spans="1:9">
      <c r="A329" s="52" t="s">
        <v>274</v>
      </c>
      <c r="B329" s="52"/>
      <c r="C329" s="52"/>
      <c r="D329" s="52"/>
      <c r="E329" s="52"/>
      <c r="F329" s="52"/>
      <c r="G329" s="52"/>
      <c r="H329" s="52"/>
      <c r="I329" s="52"/>
    </row>
    <row r="330" spans="1:9">
      <c r="A330" s="52" t="s">
        <v>329</v>
      </c>
      <c r="B330" s="52"/>
      <c r="C330" s="52"/>
      <c r="F330" s="61" t="s">
        <v>330</v>
      </c>
      <c r="G330" s="61" t="s">
        <v>331</v>
      </c>
      <c r="H330" s="52"/>
      <c r="I330" s="52"/>
    </row>
    <row r="331" spans="1:9">
      <c r="A331" s="52"/>
      <c r="B331" s="52"/>
      <c r="C331" s="52"/>
      <c r="F331" s="56"/>
      <c r="G331" s="56"/>
      <c r="H331" s="52"/>
      <c r="I331" s="52"/>
    </row>
    <row r="332" spans="1:9">
      <c r="A332" s="62" t="s">
        <v>607</v>
      </c>
      <c r="F332" s="56" t="s">
        <v>180</v>
      </c>
      <c r="G332" s="56" t="s">
        <v>180</v>
      </c>
      <c r="H332" s="52"/>
      <c r="I332" s="52"/>
    </row>
    <row r="333" spans="1:9">
      <c r="A333" t="s">
        <v>608</v>
      </c>
      <c r="F333" s="56" t="s">
        <v>180</v>
      </c>
      <c r="G333" s="56" t="s">
        <v>180</v>
      </c>
      <c r="H333" s="52"/>
      <c r="I333" s="52"/>
    </row>
    <row r="334" spans="1:9" ht="15.75" thickBot="1">
      <c r="F334" s="58" t="s">
        <v>180</v>
      </c>
      <c r="G334" s="58" t="s">
        <v>180</v>
      </c>
      <c r="H334" s="52"/>
      <c r="I334" s="52"/>
    </row>
    <row r="335" spans="1:9" ht="15.75" thickTop="1">
      <c r="A335" s="52"/>
      <c r="B335" s="52"/>
      <c r="C335" s="52"/>
      <c r="D335" s="52"/>
      <c r="E335" s="52"/>
      <c r="F335" s="52"/>
      <c r="G335" s="52"/>
      <c r="H335" s="52"/>
      <c r="I335" s="52"/>
    </row>
    <row r="336" spans="1:9">
      <c r="A336" s="51" t="s">
        <v>275</v>
      </c>
      <c r="B336" s="52"/>
      <c r="C336" s="52"/>
      <c r="D336" s="52"/>
      <c r="E336" s="52"/>
      <c r="F336" s="52"/>
      <c r="G336" s="52"/>
      <c r="H336" s="52"/>
      <c r="I336" s="52"/>
    </row>
    <row r="337" spans="1:9">
      <c r="A337" s="52" t="s">
        <v>276</v>
      </c>
      <c r="B337" s="52"/>
      <c r="C337" s="52"/>
      <c r="D337" s="52"/>
      <c r="E337" s="52"/>
      <c r="F337" s="52"/>
      <c r="G337" s="52"/>
      <c r="H337" s="52"/>
      <c r="I337" s="52"/>
    </row>
    <row r="338" spans="1:9">
      <c r="A338" s="52" t="s">
        <v>277</v>
      </c>
      <c r="B338" s="52"/>
      <c r="C338" s="52"/>
      <c r="D338" s="52"/>
      <c r="E338" s="52"/>
      <c r="F338" s="52"/>
      <c r="G338" s="52"/>
      <c r="H338" s="52"/>
      <c r="I338" s="52"/>
    </row>
    <row r="339" spans="1:9">
      <c r="A339" s="52" t="s">
        <v>278</v>
      </c>
      <c r="B339" s="52"/>
      <c r="C339" s="52"/>
      <c r="D339" s="52"/>
      <c r="E339" s="52"/>
      <c r="F339" s="52"/>
      <c r="G339" s="52"/>
      <c r="H339" s="52"/>
      <c r="I339" s="52"/>
    </row>
    <row r="340" spans="1:9">
      <c r="A340" s="52" t="s">
        <v>279</v>
      </c>
      <c r="B340" s="52"/>
      <c r="C340" s="52"/>
      <c r="D340" s="52"/>
      <c r="E340" s="52"/>
      <c r="F340" s="52"/>
      <c r="G340" s="52"/>
      <c r="H340" s="52"/>
      <c r="I340" s="52"/>
    </row>
    <row r="341" spans="1:9">
      <c r="A341" s="52" t="s">
        <v>280</v>
      </c>
      <c r="B341" s="52"/>
      <c r="C341" s="52"/>
      <c r="D341" s="52"/>
      <c r="E341" s="52"/>
      <c r="F341" s="52"/>
      <c r="G341" s="52"/>
      <c r="H341" s="52"/>
      <c r="I341" s="52"/>
    </row>
    <row r="342" spans="1:9">
      <c r="A342" s="52" t="s">
        <v>281</v>
      </c>
      <c r="B342" s="52"/>
      <c r="C342" s="52"/>
      <c r="D342" s="52"/>
      <c r="E342" s="52"/>
      <c r="F342" s="52"/>
      <c r="G342" s="52"/>
      <c r="H342" s="52"/>
      <c r="I342" s="52"/>
    </row>
    <row r="343" spans="1:9">
      <c r="A343" s="52" t="s">
        <v>278</v>
      </c>
      <c r="B343" s="52"/>
      <c r="C343" s="52"/>
      <c r="D343" s="52"/>
      <c r="E343" s="52"/>
      <c r="F343" s="52"/>
      <c r="G343" s="52"/>
      <c r="H343" s="52"/>
      <c r="I343" s="52"/>
    </row>
    <row r="344" spans="1:9">
      <c r="A344" s="52" t="s">
        <v>279</v>
      </c>
      <c r="B344" s="52"/>
      <c r="C344" s="52"/>
      <c r="D344" s="52"/>
      <c r="E344" s="52"/>
      <c r="F344" s="52"/>
      <c r="G344" s="52"/>
      <c r="H344" s="52"/>
      <c r="I344" s="52"/>
    </row>
  </sheetData>
  <mergeCells count="1">
    <mergeCell ref="A181:I18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325"/>
  <sheetViews>
    <sheetView topLeftCell="A61" workbookViewId="0">
      <selection activeCell="J13" sqref="J13"/>
    </sheetView>
  </sheetViews>
  <sheetFormatPr baseColWidth="10" defaultRowHeight="15"/>
  <sheetData>
    <row r="4" spans="1:1">
      <c r="A4" t="s">
        <v>143</v>
      </c>
    </row>
    <row r="5" spans="1:1">
      <c r="A5" t="s">
        <v>282</v>
      </c>
    </row>
    <row r="6" spans="1:1">
      <c r="A6" t="s">
        <v>144</v>
      </c>
    </row>
    <row r="7" spans="1:1">
      <c r="A7" t="s">
        <v>283</v>
      </c>
    </row>
    <row r="8" spans="1:1">
      <c r="A8" t="s">
        <v>284</v>
      </c>
    </row>
    <row r="9" spans="1:1">
      <c r="A9" t="s">
        <v>285</v>
      </c>
    </row>
    <row r="10" spans="1:1">
      <c r="A10" t="s">
        <v>286</v>
      </c>
    </row>
    <row r="11" spans="1:1">
      <c r="A11" t="s">
        <v>287</v>
      </c>
    </row>
    <row r="12" spans="1:1">
      <c r="A12" t="s">
        <v>288</v>
      </c>
    </row>
    <row r="13" spans="1:1">
      <c r="A13" t="s">
        <v>289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290</v>
      </c>
    </row>
    <row r="20" spans="1:1">
      <c r="A20" t="s">
        <v>291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152</v>
      </c>
    </row>
    <row r="24" spans="1:1">
      <c r="A24" t="s">
        <v>148</v>
      </c>
    </row>
    <row r="25" spans="1:1">
      <c r="A25" t="s">
        <v>153</v>
      </c>
    </row>
    <row r="26" spans="1:1">
      <c r="A26" t="s">
        <v>153</v>
      </c>
    </row>
    <row r="27" spans="1:1">
      <c r="A27" t="s">
        <v>292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148</v>
      </c>
    </row>
    <row r="34" spans="1:1">
      <c r="A34" t="s">
        <v>153</v>
      </c>
    </row>
    <row r="35" spans="1:1">
      <c r="A35" t="s">
        <v>153</v>
      </c>
    </row>
    <row r="36" spans="1:1">
      <c r="A36" t="s">
        <v>293</v>
      </c>
    </row>
    <row r="37" spans="1:1">
      <c r="A37" t="s">
        <v>294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148</v>
      </c>
    </row>
    <row r="41" spans="1:1">
      <c r="A41" t="s">
        <v>153</v>
      </c>
    </row>
    <row r="42" spans="1:1">
      <c r="A42" t="s">
        <v>153</v>
      </c>
    </row>
    <row r="43" spans="1:1">
      <c r="A43" t="s">
        <v>295</v>
      </c>
    </row>
    <row r="44" spans="1:1">
      <c r="A44" t="s">
        <v>158</v>
      </c>
    </row>
    <row r="45" spans="1:1">
      <c r="A45" t="s">
        <v>159</v>
      </c>
    </row>
    <row r="46" spans="1:1">
      <c r="A46" t="s">
        <v>148</v>
      </c>
    </row>
    <row r="47" spans="1:1">
      <c r="A47" t="s">
        <v>153</v>
      </c>
    </row>
    <row r="48" spans="1:1">
      <c r="A48" t="s">
        <v>153</v>
      </c>
    </row>
    <row r="49" spans="1:1">
      <c r="A49" t="s">
        <v>296</v>
      </c>
    </row>
    <row r="50" spans="1:1">
      <c r="A50" t="s">
        <v>160</v>
      </c>
    </row>
    <row r="51" spans="1:1">
      <c r="A51" t="s">
        <v>161</v>
      </c>
    </row>
    <row r="52" spans="1:1">
      <c r="A52" t="s">
        <v>148</v>
      </c>
    </row>
    <row r="53" spans="1:1">
      <c r="A53" t="s">
        <v>153</v>
      </c>
    </row>
    <row r="54" spans="1:1">
      <c r="A54" t="s">
        <v>153</v>
      </c>
    </row>
    <row r="55" spans="1:1">
      <c r="A55" t="s">
        <v>295</v>
      </c>
    </row>
    <row r="59" spans="1:1">
      <c r="A59" t="s">
        <v>162</v>
      </c>
    </row>
    <row r="60" spans="1:1">
      <c r="A60" t="s">
        <v>163</v>
      </c>
    </row>
    <row r="61" spans="1:1">
      <c r="A61" t="s">
        <v>148</v>
      </c>
    </row>
    <row r="62" spans="1:1">
      <c r="A62" t="s">
        <v>153</v>
      </c>
    </row>
    <row r="63" spans="1:1">
      <c r="A63" t="s">
        <v>153</v>
      </c>
    </row>
    <row r="64" spans="1:1">
      <c r="A64" t="s">
        <v>296</v>
      </c>
    </row>
    <row r="65" spans="1:1">
      <c r="A65" t="s">
        <v>164</v>
      </c>
    </row>
    <row r="66" spans="1:1">
      <c r="A66" t="s">
        <v>165</v>
      </c>
    </row>
    <row r="67" spans="1:1">
      <c r="A67" t="s">
        <v>148</v>
      </c>
    </row>
    <row r="68" spans="1:1">
      <c r="A68" t="s">
        <v>166</v>
      </c>
    </row>
    <row r="69" spans="1:1">
      <c r="A69" t="s">
        <v>153</v>
      </c>
    </row>
    <row r="70" spans="1:1">
      <c r="A70" t="s">
        <v>296</v>
      </c>
    </row>
    <row r="71" spans="1:1">
      <c r="A71" t="s">
        <v>167</v>
      </c>
    </row>
    <row r="72" spans="1:1">
      <c r="A72" t="s">
        <v>168</v>
      </c>
    </row>
    <row r="73" spans="1:1">
      <c r="A73" t="s">
        <v>169</v>
      </c>
    </row>
    <row r="74" spans="1:1">
      <c r="A74" t="s">
        <v>170</v>
      </c>
    </row>
    <row r="75" spans="1:1">
      <c r="A75" t="s">
        <v>148</v>
      </c>
    </row>
    <row r="76" spans="1:1">
      <c r="A76" t="s">
        <v>166</v>
      </c>
    </row>
    <row r="77" spans="1:1">
      <c r="A77" t="s">
        <v>153</v>
      </c>
    </row>
    <row r="78" spans="1:1">
      <c r="A78" t="s">
        <v>296</v>
      </c>
    </row>
    <row r="82" spans="1:9">
      <c r="A82" t="s">
        <v>171</v>
      </c>
    </row>
    <row r="83" spans="1:9">
      <c r="B83" t="s">
        <v>172</v>
      </c>
      <c r="C83" t="s">
        <v>173</v>
      </c>
      <c r="D83" t="s">
        <v>174</v>
      </c>
      <c r="E83" t="s">
        <v>175</v>
      </c>
      <c r="F83" t="s">
        <v>297</v>
      </c>
      <c r="G83" t="s">
        <v>176</v>
      </c>
      <c r="H83" t="s">
        <v>177</v>
      </c>
      <c r="I83" t="s">
        <v>178</v>
      </c>
    </row>
    <row r="84" spans="1:9">
      <c r="A84" t="s">
        <v>179</v>
      </c>
      <c r="B84" t="s">
        <v>180</v>
      </c>
      <c r="C84" t="s">
        <v>180</v>
      </c>
      <c r="D84" t="s">
        <v>180</v>
      </c>
      <c r="E84" t="s">
        <v>180</v>
      </c>
      <c r="F84" t="s">
        <v>180</v>
      </c>
      <c r="G84" t="s">
        <v>180</v>
      </c>
      <c r="H84" t="s">
        <v>180</v>
      </c>
      <c r="I84" t="s">
        <v>180</v>
      </c>
    </row>
    <row r="85" spans="1:9">
      <c r="A85" t="s">
        <v>181</v>
      </c>
      <c r="B85" t="s">
        <v>180</v>
      </c>
      <c r="C85" t="s">
        <v>180</v>
      </c>
      <c r="D85" t="s">
        <v>180</v>
      </c>
      <c r="E85" t="s">
        <v>180</v>
      </c>
      <c r="F85" t="s">
        <v>180</v>
      </c>
      <c r="G85" t="s">
        <v>180</v>
      </c>
      <c r="H85" t="s">
        <v>180</v>
      </c>
      <c r="I85" t="s">
        <v>180</v>
      </c>
    </row>
    <row r="86" spans="1:9">
      <c r="A86" t="s">
        <v>182</v>
      </c>
      <c r="B86" t="s">
        <v>183</v>
      </c>
      <c r="C86" t="s">
        <v>183</v>
      </c>
      <c r="D86" t="s">
        <v>183</v>
      </c>
      <c r="E86" t="s">
        <v>183</v>
      </c>
      <c r="F86" t="s">
        <v>183</v>
      </c>
      <c r="G86" t="s">
        <v>183</v>
      </c>
      <c r="H86" t="s">
        <v>183</v>
      </c>
      <c r="I86" t="s">
        <v>183</v>
      </c>
    </row>
    <row r="87" spans="1:9">
      <c r="A87" t="s">
        <v>184</v>
      </c>
      <c r="B87" t="s">
        <v>180</v>
      </c>
      <c r="C87" t="s">
        <v>180</v>
      </c>
      <c r="D87" t="s">
        <v>180</v>
      </c>
      <c r="E87" t="s">
        <v>180</v>
      </c>
      <c r="F87" t="s">
        <v>180</v>
      </c>
      <c r="G87" t="s">
        <v>180</v>
      </c>
      <c r="H87" t="s">
        <v>180</v>
      </c>
      <c r="I87" t="s">
        <v>180</v>
      </c>
    </row>
    <row r="88" spans="1:9">
      <c r="A88" t="s">
        <v>128</v>
      </c>
      <c r="B88" t="s">
        <v>180</v>
      </c>
      <c r="C88" t="s">
        <v>180</v>
      </c>
      <c r="D88" t="s">
        <v>180</v>
      </c>
      <c r="E88" t="s">
        <v>180</v>
      </c>
      <c r="F88" t="s">
        <v>180</v>
      </c>
      <c r="G88" t="s">
        <v>180</v>
      </c>
      <c r="H88" t="s">
        <v>180</v>
      </c>
      <c r="I88" t="s">
        <v>180</v>
      </c>
    </row>
    <row r="89" spans="1:9">
      <c r="A89" t="s">
        <v>185</v>
      </c>
      <c r="B89" t="s">
        <v>180</v>
      </c>
      <c r="C89" t="s">
        <v>180</v>
      </c>
      <c r="D89" t="s">
        <v>180</v>
      </c>
      <c r="E89" t="s">
        <v>180</v>
      </c>
      <c r="F89" t="s">
        <v>180</v>
      </c>
      <c r="G89" t="s">
        <v>180</v>
      </c>
      <c r="H89" t="s">
        <v>180</v>
      </c>
      <c r="I89" t="s">
        <v>180</v>
      </c>
    </row>
    <row r="90" spans="1:9">
      <c r="A90" t="s">
        <v>186</v>
      </c>
      <c r="B90" t="s">
        <v>187</v>
      </c>
      <c r="C90" t="s">
        <v>187</v>
      </c>
      <c r="D90" t="s">
        <v>187</v>
      </c>
      <c r="E90" t="s">
        <v>187</v>
      </c>
      <c r="F90" t="s">
        <v>187</v>
      </c>
      <c r="G90" t="s">
        <v>187</v>
      </c>
      <c r="H90" t="s">
        <v>187</v>
      </c>
      <c r="I90" t="s">
        <v>187</v>
      </c>
    </row>
    <row r="91" spans="1:9">
      <c r="A91" t="s">
        <v>188</v>
      </c>
      <c r="B91" t="s">
        <v>187</v>
      </c>
      <c r="C91" t="s">
        <v>187</v>
      </c>
      <c r="D91" t="s">
        <v>187</v>
      </c>
      <c r="E91" t="s">
        <v>187</v>
      </c>
      <c r="F91" t="s">
        <v>187</v>
      </c>
      <c r="G91" t="s">
        <v>187</v>
      </c>
      <c r="H91" t="s">
        <v>187</v>
      </c>
      <c r="I91" t="s">
        <v>187</v>
      </c>
    </row>
    <row r="92" spans="1:9">
      <c r="A92" t="s">
        <v>182</v>
      </c>
      <c r="B92" t="s">
        <v>180</v>
      </c>
      <c r="C92" t="s">
        <v>180</v>
      </c>
      <c r="D92" t="s">
        <v>180</v>
      </c>
      <c r="E92" t="s">
        <v>180</v>
      </c>
      <c r="F92" t="s">
        <v>180</v>
      </c>
      <c r="G92" t="s">
        <v>180</v>
      </c>
      <c r="H92" t="s">
        <v>180</v>
      </c>
      <c r="I92" t="s">
        <v>180</v>
      </c>
    </row>
    <row r="93" spans="1:9">
      <c r="A93" t="s">
        <v>185</v>
      </c>
      <c r="B93" t="s">
        <v>180</v>
      </c>
      <c r="C93" t="s">
        <v>180</v>
      </c>
      <c r="D93" t="s">
        <v>180</v>
      </c>
      <c r="E93" t="s">
        <v>180</v>
      </c>
      <c r="F93" t="s">
        <v>180</v>
      </c>
      <c r="G93" t="s">
        <v>180</v>
      </c>
      <c r="H93" t="s">
        <v>180</v>
      </c>
      <c r="I93" t="s">
        <v>180</v>
      </c>
    </row>
    <row r="94" spans="1:9">
      <c r="A94" t="s">
        <v>189</v>
      </c>
      <c r="B94" t="s">
        <v>180</v>
      </c>
      <c r="C94" t="s">
        <v>180</v>
      </c>
      <c r="D94" t="s">
        <v>180</v>
      </c>
      <c r="E94" t="s">
        <v>180</v>
      </c>
      <c r="F94" t="s">
        <v>180</v>
      </c>
      <c r="G94" t="s">
        <v>180</v>
      </c>
      <c r="H94" t="s">
        <v>180</v>
      </c>
      <c r="I94" t="s">
        <v>180</v>
      </c>
    </row>
    <row r="96" spans="1:9">
      <c r="A96" t="s">
        <v>190</v>
      </c>
    </row>
    <row r="97" spans="1:1">
      <c r="A97" t="s">
        <v>191</v>
      </c>
    </row>
    <row r="98" spans="1:1">
      <c r="A98" t="s">
        <v>298</v>
      </c>
    </row>
    <row r="99" spans="1:1">
      <c r="A99" t="s">
        <v>166</v>
      </c>
    </row>
    <row r="100" spans="1:1">
      <c r="A100" t="s">
        <v>153</v>
      </c>
    </row>
    <row r="101" spans="1:1">
      <c r="A101" t="s">
        <v>296</v>
      </c>
    </row>
    <row r="103" spans="1:1">
      <c r="A103" t="s">
        <v>192</v>
      </c>
    </row>
    <row r="104" spans="1:1">
      <c r="A104" t="s">
        <v>193</v>
      </c>
    </row>
    <row r="105" spans="1:1">
      <c r="A105" t="s">
        <v>298</v>
      </c>
    </row>
    <row r="106" spans="1:1">
      <c r="A106" t="s">
        <v>166</v>
      </c>
    </row>
    <row r="107" spans="1:1">
      <c r="A107" t="s">
        <v>153</v>
      </c>
    </row>
    <row r="108" spans="1:1">
      <c r="A108" t="s">
        <v>295</v>
      </c>
    </row>
    <row r="109" spans="1:1">
      <c r="A109" t="s">
        <v>299</v>
      </c>
    </row>
    <row r="110" spans="1:1">
      <c r="A110" t="s">
        <v>300</v>
      </c>
    </row>
    <row r="111" spans="1:1">
      <c r="A111" t="s">
        <v>194</v>
      </c>
    </row>
    <row r="112" spans="1:1">
      <c r="A112" t="s">
        <v>195</v>
      </c>
    </row>
    <row r="113" spans="1:1">
      <c r="A113" t="s">
        <v>196</v>
      </c>
    </row>
    <row r="114" spans="1:1">
      <c r="A114" t="s">
        <v>197</v>
      </c>
    </row>
    <row r="115" spans="1:1">
      <c r="A115" t="s">
        <v>301</v>
      </c>
    </row>
    <row r="116" spans="1:1">
      <c r="A116" t="s">
        <v>302</v>
      </c>
    </row>
    <row r="117" spans="1:1">
      <c r="A117" t="s">
        <v>198</v>
      </c>
    </row>
    <row r="118" spans="1:1">
      <c r="A118" t="s">
        <v>199</v>
      </c>
    </row>
    <row r="119" spans="1:1">
      <c r="A119" t="s">
        <v>148</v>
      </c>
    </row>
    <row r="120" spans="1:1">
      <c r="A120" t="s">
        <v>166</v>
      </c>
    </row>
    <row r="121" spans="1:1">
      <c r="A121" t="s">
        <v>153</v>
      </c>
    </row>
    <row r="122" spans="1:1">
      <c r="A122" t="s">
        <v>296</v>
      </c>
    </row>
    <row r="123" spans="1:1">
      <c r="A123" t="s">
        <v>200</v>
      </c>
    </row>
    <row r="124" spans="1:1">
      <c r="A124" t="s">
        <v>201</v>
      </c>
    </row>
    <row r="125" spans="1:1">
      <c r="A125" t="s">
        <v>148</v>
      </c>
    </row>
    <row r="126" spans="1:1">
      <c r="A126" t="s">
        <v>166</v>
      </c>
    </row>
    <row r="127" spans="1:1">
      <c r="A127" t="s">
        <v>153</v>
      </c>
    </row>
    <row r="128" spans="1:1">
      <c r="A128" t="s">
        <v>296</v>
      </c>
    </row>
    <row r="130" spans="1:1">
      <c r="A130" t="s">
        <v>202</v>
      </c>
    </row>
    <row r="131" spans="1:1">
      <c r="A131" t="s">
        <v>203</v>
      </c>
    </row>
    <row r="132" spans="1:1">
      <c r="A132" t="s">
        <v>148</v>
      </c>
    </row>
    <row r="133" spans="1:1">
      <c r="A133" t="s">
        <v>166</v>
      </c>
    </row>
    <row r="134" spans="1:1">
      <c r="A134" t="s">
        <v>153</v>
      </c>
    </row>
    <row r="135" spans="1:1">
      <c r="A135" t="s">
        <v>296</v>
      </c>
    </row>
    <row r="136" spans="1:1">
      <c r="A136" t="s">
        <v>204</v>
      </c>
    </row>
    <row r="137" spans="1:1">
      <c r="A137" t="s">
        <v>205</v>
      </c>
    </row>
    <row r="138" spans="1:1">
      <c r="A138" t="s">
        <v>148</v>
      </c>
    </row>
    <row r="139" spans="1:1">
      <c r="A139" t="s">
        <v>166</v>
      </c>
    </row>
    <row r="140" spans="1:1">
      <c r="A140" t="s">
        <v>153</v>
      </c>
    </row>
    <row r="141" spans="1:1">
      <c r="A141" t="s">
        <v>296</v>
      </c>
    </row>
    <row r="142" spans="1:1">
      <c r="A142" t="s">
        <v>206</v>
      </c>
    </row>
    <row r="143" spans="1:1">
      <c r="A143" t="s">
        <v>207</v>
      </c>
    </row>
    <row r="144" spans="1:1">
      <c r="A144" t="s">
        <v>148</v>
      </c>
    </row>
    <row r="145" spans="1:1">
      <c r="A145" t="s">
        <v>166</v>
      </c>
    </row>
    <row r="146" spans="1:1">
      <c r="A146" t="s">
        <v>153</v>
      </c>
    </row>
    <row r="147" spans="1:1">
      <c r="A147" t="s">
        <v>296</v>
      </c>
    </row>
    <row r="148" spans="1:1">
      <c r="A148" t="s">
        <v>208</v>
      </c>
    </row>
    <row r="149" spans="1:1">
      <c r="A149" t="s">
        <v>209</v>
      </c>
    </row>
    <row r="150" spans="1:1">
      <c r="A150" t="s">
        <v>148</v>
      </c>
    </row>
    <row r="151" spans="1:1">
      <c r="A151" t="s">
        <v>166</v>
      </c>
    </row>
    <row r="152" spans="1:1">
      <c r="A152" t="s">
        <v>153</v>
      </c>
    </row>
    <row r="153" spans="1:1">
      <c r="A153" t="s">
        <v>296</v>
      </c>
    </row>
    <row r="156" spans="1:1">
      <c r="A156" t="s">
        <v>210</v>
      </c>
    </row>
    <row r="157" spans="1:1">
      <c r="A157" t="s">
        <v>211</v>
      </c>
    </row>
    <row r="158" spans="1:1">
      <c r="A158" t="s">
        <v>148</v>
      </c>
    </row>
    <row r="159" spans="1:1">
      <c r="A159" t="s">
        <v>212</v>
      </c>
    </row>
    <row r="160" spans="1:1">
      <c r="A160" t="s">
        <v>303</v>
      </c>
    </row>
    <row r="161" spans="1:1">
      <c r="A161" t="s">
        <v>304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148</v>
      </c>
    </row>
    <row r="165" spans="1:1">
      <c r="A165" t="s">
        <v>212</v>
      </c>
    </row>
    <row r="166" spans="1:1">
      <c r="A166" t="s">
        <v>303</v>
      </c>
    </row>
    <row r="167" spans="1:1">
      <c r="A167" t="s">
        <v>304</v>
      </c>
    </row>
    <row r="169" spans="1:1">
      <c r="A169" t="s">
        <v>215</v>
      </c>
    </row>
    <row r="170" spans="1:1">
      <c r="A170" t="s">
        <v>216</v>
      </c>
    </row>
    <row r="171" spans="1:1">
      <c r="A171" t="s">
        <v>148</v>
      </c>
    </row>
    <row r="172" spans="1:1">
      <c r="A172" t="s">
        <v>166</v>
      </c>
    </row>
    <row r="173" spans="1:1">
      <c r="A173" t="s">
        <v>153</v>
      </c>
    </row>
    <row r="174" spans="1:1">
      <c r="A174" t="s">
        <v>296</v>
      </c>
    </row>
    <row r="176" spans="1:1">
      <c r="A176" t="s">
        <v>217</v>
      </c>
    </row>
    <row r="177" spans="1:1">
      <c r="A177" t="s">
        <v>218</v>
      </c>
    </row>
    <row r="178" spans="1:1">
      <c r="A178" t="s">
        <v>148</v>
      </c>
    </row>
    <row r="179" spans="1:1">
      <c r="A179" t="s">
        <v>166</v>
      </c>
    </row>
    <row r="180" spans="1:1">
      <c r="A180" t="s">
        <v>153</v>
      </c>
    </row>
    <row r="181" spans="1:1">
      <c r="A181" t="s">
        <v>296</v>
      </c>
    </row>
    <row r="183" spans="1:1">
      <c r="A183" t="s">
        <v>219</v>
      </c>
    </row>
    <row r="184" spans="1:1">
      <c r="A184" t="s">
        <v>220</v>
      </c>
    </row>
    <row r="185" spans="1:1">
      <c r="A185" t="s">
        <v>148</v>
      </c>
    </row>
    <row r="186" spans="1:1">
      <c r="A186" t="s">
        <v>166</v>
      </c>
    </row>
    <row r="187" spans="1:1">
      <c r="A187" t="s">
        <v>153</v>
      </c>
    </row>
    <row r="188" spans="1:1">
      <c r="A188" t="s">
        <v>296</v>
      </c>
    </row>
    <row r="190" spans="1:1">
      <c r="A190" t="s">
        <v>221</v>
      </c>
    </row>
    <row r="191" spans="1:1">
      <c r="A191" t="s">
        <v>148</v>
      </c>
    </row>
    <row r="192" spans="1:1">
      <c r="A192" t="s">
        <v>166</v>
      </c>
    </row>
    <row r="193" spans="1:1">
      <c r="A193" t="s">
        <v>153</v>
      </c>
    </row>
    <row r="194" spans="1:1">
      <c r="A194" t="s">
        <v>296</v>
      </c>
    </row>
    <row r="195" spans="1:1">
      <c r="A195" t="s">
        <v>222</v>
      </c>
    </row>
    <row r="197" spans="1:1">
      <c r="A197" t="s">
        <v>223</v>
      </c>
    </row>
    <row r="198" spans="1:1">
      <c r="A198" t="s">
        <v>224</v>
      </c>
    </row>
    <row r="199" spans="1:1">
      <c r="A199" t="s">
        <v>148</v>
      </c>
    </row>
    <row r="200" spans="1:1">
      <c r="A200" t="s">
        <v>166</v>
      </c>
    </row>
    <row r="201" spans="1:1">
      <c r="A201" t="s">
        <v>153</v>
      </c>
    </row>
    <row r="202" spans="1:1">
      <c r="A202" t="s">
        <v>296</v>
      </c>
    </row>
    <row r="203" spans="1:1">
      <c r="A203" t="s">
        <v>225</v>
      </c>
    </row>
    <row r="204" spans="1:1">
      <c r="A204" t="s">
        <v>226</v>
      </c>
    </row>
    <row r="205" spans="1:1">
      <c r="A205" t="s">
        <v>148</v>
      </c>
    </row>
    <row r="206" spans="1:1">
      <c r="A206" t="s">
        <v>227</v>
      </c>
    </row>
    <row r="207" spans="1:1">
      <c r="A207" t="s">
        <v>305</v>
      </c>
    </row>
    <row r="208" spans="1:1">
      <c r="A208" t="s">
        <v>296</v>
      </c>
    </row>
    <row r="209" spans="1:1">
      <c r="A209" t="s">
        <v>228</v>
      </c>
    </row>
    <row r="210" spans="1:1">
      <c r="A210" t="s">
        <v>229</v>
      </c>
    </row>
    <row r="211" spans="1:1">
      <c r="A211" t="s">
        <v>148</v>
      </c>
    </row>
    <row r="212" spans="1:1">
      <c r="A212" t="s">
        <v>166</v>
      </c>
    </row>
    <row r="213" spans="1:1">
      <c r="A213" t="s">
        <v>153</v>
      </c>
    </row>
    <row r="214" spans="1:1">
      <c r="A214" t="s">
        <v>296</v>
      </c>
    </row>
    <row r="217" spans="1:1">
      <c r="A217" t="s">
        <v>230</v>
      </c>
    </row>
    <row r="218" spans="1:1">
      <c r="A218" t="s">
        <v>16</v>
      </c>
    </row>
    <row r="219" spans="1:1">
      <c r="A219" t="s">
        <v>231</v>
      </c>
    </row>
    <row r="220" spans="1:1">
      <c r="A220" t="s">
        <v>148</v>
      </c>
    </row>
    <row r="221" spans="1:1">
      <c r="A221" t="s">
        <v>166</v>
      </c>
    </row>
    <row r="222" spans="1:1">
      <c r="A222" t="s">
        <v>153</v>
      </c>
    </row>
    <row r="223" spans="1:1">
      <c r="A223" t="s">
        <v>296</v>
      </c>
    </row>
    <row r="224" spans="1:1">
      <c r="A224" t="s">
        <v>32</v>
      </c>
    </row>
    <row r="225" spans="1:1">
      <c r="A225" t="s">
        <v>232</v>
      </c>
    </row>
    <row r="226" spans="1:1">
      <c r="A226" t="s">
        <v>233</v>
      </c>
    </row>
    <row r="227" spans="1:1">
      <c r="A227" t="s">
        <v>148</v>
      </c>
    </row>
    <row r="228" spans="1:1">
      <c r="A228" t="s">
        <v>234</v>
      </c>
    </row>
    <row r="229" spans="1:1">
      <c r="A229" t="s">
        <v>234</v>
      </c>
    </row>
    <row r="230" spans="1:1">
      <c r="A230" t="s">
        <v>304</v>
      </c>
    </row>
    <row r="232" spans="1:1">
      <c r="A232" t="s">
        <v>235</v>
      </c>
    </row>
    <row r="233" spans="1:1">
      <c r="A233" t="s">
        <v>236</v>
      </c>
    </row>
    <row r="234" spans="1:1">
      <c r="A234" t="s">
        <v>148</v>
      </c>
    </row>
    <row r="235" spans="1:1">
      <c r="A235" t="s">
        <v>237</v>
      </c>
    </row>
    <row r="236" spans="1:1">
      <c r="A236" t="s">
        <v>306</v>
      </c>
    </row>
    <row r="237" spans="1:1">
      <c r="A237" t="s">
        <v>307</v>
      </c>
    </row>
    <row r="245" spans="1:1">
      <c r="A245" t="s">
        <v>238</v>
      </c>
    </row>
    <row r="246" spans="1:1">
      <c r="A246" t="s">
        <v>239</v>
      </c>
    </row>
    <row r="247" spans="1:1">
      <c r="A247" t="s">
        <v>148</v>
      </c>
    </row>
    <row r="248" spans="1:1">
      <c r="A248" t="s">
        <v>240</v>
      </c>
    </row>
    <row r="249" spans="1:1">
      <c r="A249" t="s">
        <v>308</v>
      </c>
    </row>
    <row r="250" spans="1:1">
      <c r="A250" t="s">
        <v>300</v>
      </c>
    </row>
    <row r="251" spans="1:1">
      <c r="A251" t="s">
        <v>241</v>
      </c>
    </row>
    <row r="252" spans="1:1">
      <c r="A252" t="s">
        <v>242</v>
      </c>
    </row>
    <row r="253" spans="1:1">
      <c r="A253" t="s">
        <v>148</v>
      </c>
    </row>
    <row r="254" spans="1:1">
      <c r="A254" t="s">
        <v>243</v>
      </c>
    </row>
    <row r="255" spans="1:1">
      <c r="A255" t="s">
        <v>244</v>
      </c>
    </row>
    <row r="256" spans="1:1">
      <c r="A256" t="s">
        <v>245</v>
      </c>
    </row>
    <row r="257" spans="1:1">
      <c r="A257" t="s">
        <v>304</v>
      </c>
    </row>
    <row r="258" spans="1:1">
      <c r="A258" t="s">
        <v>246</v>
      </c>
    </row>
    <row r="259" spans="1:1">
      <c r="A259" t="s">
        <v>247</v>
      </c>
    </row>
    <row r="260" spans="1:1">
      <c r="A260" t="s">
        <v>248</v>
      </c>
    </row>
    <row r="261" spans="1:1">
      <c r="A261" t="s">
        <v>249</v>
      </c>
    </row>
    <row r="262" spans="1:1">
      <c r="A262" t="s">
        <v>250</v>
      </c>
    </row>
    <row r="263" spans="1:1">
      <c r="A263" t="s">
        <v>251</v>
      </c>
    </row>
    <row r="264" spans="1:1">
      <c r="A264" t="s">
        <v>252</v>
      </c>
    </row>
    <row r="265" spans="1:1">
      <c r="A265" t="s">
        <v>253</v>
      </c>
    </row>
    <row r="266" spans="1:1">
      <c r="A266" t="s">
        <v>254</v>
      </c>
    </row>
    <row r="267" spans="1:1">
      <c r="A267" t="s">
        <v>255</v>
      </c>
    </row>
    <row r="268" spans="1:1">
      <c r="A268" t="s">
        <v>256</v>
      </c>
    </row>
    <row r="269" spans="1:1">
      <c r="A269" t="s">
        <v>309</v>
      </c>
    </row>
    <row r="270" spans="1:1">
      <c r="A270" t="s">
        <v>310</v>
      </c>
    </row>
    <row r="271" spans="1:1">
      <c r="A271" t="s">
        <v>257</v>
      </c>
    </row>
    <row r="272" spans="1:1">
      <c r="A272" t="s">
        <v>258</v>
      </c>
    </row>
    <row r="273" spans="1:1">
      <c r="A273" t="s">
        <v>259</v>
      </c>
    </row>
    <row r="274" spans="1:1">
      <c r="A274" t="s">
        <v>260</v>
      </c>
    </row>
    <row r="275" spans="1:1">
      <c r="A275" t="s">
        <v>148</v>
      </c>
    </row>
    <row r="276" spans="1:1">
      <c r="A276" t="s">
        <v>261</v>
      </c>
    </row>
    <row r="277" spans="1:1">
      <c r="A277" t="s">
        <v>311</v>
      </c>
    </row>
    <row r="278" spans="1:1">
      <c r="A278" t="s">
        <v>304</v>
      </c>
    </row>
    <row r="279" spans="1:1">
      <c r="A279" t="s">
        <v>262</v>
      </c>
    </row>
    <row r="280" spans="1:1">
      <c r="A280" t="s">
        <v>263</v>
      </c>
    </row>
    <row r="281" spans="1:1">
      <c r="A281" t="s">
        <v>148</v>
      </c>
    </row>
    <row r="282" spans="1:1">
      <c r="A282" t="s">
        <v>261</v>
      </c>
    </row>
    <row r="283" spans="1:1">
      <c r="A283" t="s">
        <v>311</v>
      </c>
    </row>
    <row r="284" spans="1:1">
      <c r="A284" t="s">
        <v>304</v>
      </c>
    </row>
    <row r="285" spans="1:1">
      <c r="A285" t="s">
        <v>264</v>
      </c>
    </row>
    <row r="286" spans="1:1">
      <c r="A286" t="s">
        <v>265</v>
      </c>
    </row>
    <row r="287" spans="1:1">
      <c r="A287" t="s">
        <v>148</v>
      </c>
    </row>
    <row r="288" spans="1:1">
      <c r="A288" t="s">
        <v>261</v>
      </c>
    </row>
    <row r="289" spans="1:1">
      <c r="A289" t="s">
        <v>311</v>
      </c>
    </row>
    <row r="290" spans="1:1">
      <c r="A290" t="s">
        <v>304</v>
      </c>
    </row>
    <row r="296" spans="1:1">
      <c r="A296" t="s">
        <v>266</v>
      </c>
    </row>
    <row r="297" spans="1:1">
      <c r="A297" t="s">
        <v>267</v>
      </c>
    </row>
    <row r="298" spans="1:1">
      <c r="A298" t="s">
        <v>148</v>
      </c>
    </row>
    <row r="299" spans="1:1">
      <c r="A299" t="s">
        <v>268</v>
      </c>
    </row>
    <row r="300" spans="1:1">
      <c r="A300" t="s">
        <v>269</v>
      </c>
    </row>
    <row r="301" spans="1:1">
      <c r="A301" t="s">
        <v>270</v>
      </c>
    </row>
    <row r="302" spans="1:1">
      <c r="A302" t="s">
        <v>312</v>
      </c>
    </row>
    <row r="303" spans="1:1">
      <c r="A303" t="s">
        <v>304</v>
      </c>
    </row>
    <row r="304" spans="1:1">
      <c r="A304" t="s">
        <v>271</v>
      </c>
    </row>
    <row r="305" spans="1:1">
      <c r="A305" t="s">
        <v>272</v>
      </c>
    </row>
    <row r="306" spans="1:1">
      <c r="A306" t="s">
        <v>148</v>
      </c>
    </row>
    <row r="307" spans="1:1">
      <c r="A307" t="s">
        <v>261</v>
      </c>
    </row>
    <row r="308" spans="1:1">
      <c r="A308" t="s">
        <v>311</v>
      </c>
    </row>
    <row r="309" spans="1:1">
      <c r="A309" t="s">
        <v>304</v>
      </c>
    </row>
    <row r="311" spans="1:1">
      <c r="A311" t="s">
        <v>273</v>
      </c>
    </row>
    <row r="312" spans="1:1">
      <c r="A312" t="s">
        <v>274</v>
      </c>
    </row>
    <row r="313" spans="1:1">
      <c r="A313" t="s">
        <v>148</v>
      </c>
    </row>
    <row r="314" spans="1:1">
      <c r="A314" t="s">
        <v>261</v>
      </c>
    </row>
    <row r="315" spans="1:1">
      <c r="A315" t="s">
        <v>311</v>
      </c>
    </row>
    <row r="316" spans="1:1">
      <c r="A316" t="s">
        <v>304</v>
      </c>
    </row>
    <row r="317" spans="1:1">
      <c r="A317" t="s">
        <v>275</v>
      </c>
    </row>
    <row r="318" spans="1:1">
      <c r="A318" t="s">
        <v>276</v>
      </c>
    </row>
    <row r="319" spans="1:1">
      <c r="A319" t="s">
        <v>277</v>
      </c>
    </row>
    <row r="320" spans="1:1">
      <c r="A320" t="s">
        <v>278</v>
      </c>
    </row>
    <row r="321" spans="1:1">
      <c r="A321" t="s">
        <v>279</v>
      </c>
    </row>
    <row r="322" spans="1:1">
      <c r="A322" t="s">
        <v>280</v>
      </c>
    </row>
    <row r="323" spans="1:1">
      <c r="A323" t="s">
        <v>281</v>
      </c>
    </row>
    <row r="324" spans="1:1">
      <c r="A324" t="s">
        <v>278</v>
      </c>
    </row>
    <row r="325" spans="1:1">
      <c r="A325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G14" sqref="G14"/>
    </sheetView>
  </sheetViews>
  <sheetFormatPr baseColWidth="10" defaultRowHeight="15"/>
  <sheetData>
    <row r="1" spans="1:3">
      <c r="A1" s="103" t="s">
        <v>749</v>
      </c>
    </row>
    <row r="2" spans="1:3">
      <c r="A2" s="55">
        <v>339195.42</v>
      </c>
      <c r="B2" s="52" t="s">
        <v>748</v>
      </c>
      <c r="C2" s="52"/>
    </row>
    <row r="3" spans="1:3" ht="15.75">
      <c r="A3" s="101">
        <v>2583533</v>
      </c>
      <c r="B3" s="52" t="s">
        <v>750</v>
      </c>
      <c r="C3" s="52"/>
    </row>
    <row r="4" spans="1:3">
      <c r="A4" s="55">
        <v>-1654961</v>
      </c>
      <c r="B4" s="52" t="s">
        <v>751</v>
      </c>
      <c r="C4" s="52"/>
    </row>
    <row r="5" spans="1:3">
      <c r="A5" s="102">
        <f>SUM(A2:A4)</f>
        <v>1267767.42</v>
      </c>
      <c r="B5" s="52"/>
      <c r="C5" s="52"/>
    </row>
    <row r="6" spans="1:3">
      <c r="C6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Estado de Situación</vt:lpstr>
      <vt:lpstr>Est. de Rendimiento Fin</vt:lpstr>
      <vt:lpstr>Cambio del Patrimonio </vt:lpstr>
      <vt:lpstr>Flujo de Efectivo</vt:lpstr>
      <vt:lpstr>Estado Comparativo</vt:lpstr>
      <vt:lpstr>NOTAS 7 AL 48 </vt:lpstr>
      <vt:lpstr>DETALLES DE ESTADO DE RF</vt:lpstr>
      <vt:lpstr>Hoja3</vt:lpstr>
      <vt:lpstr>Hoja1</vt:lpstr>
      <vt:lpstr>'Cambio del Patrimonio '!Área_de_impresión</vt:lpstr>
      <vt:lpstr>'Est. de Rendimiento Fin'!Área_de_impresión</vt:lpstr>
      <vt:lpstr>'Estado Comparativo'!Área_de_impresión</vt:lpstr>
      <vt:lpstr>'Estado de Situación'!Área_de_impresión</vt:lpstr>
      <vt:lpstr>'Flujo de Efectivo'!Área_de_impresión</vt:lpstr>
      <vt:lpstr>'NOTAS 7 AL 48 '!OLE_LINK1</vt:lpstr>
      <vt:lpstr>'NOTAS 7 AL 48 '!OLE_LINK3</vt:lpstr>
      <vt:lpstr>'NOTAS 7 AL 48 '!OLE_LINK4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Asist Recursos H</cp:lastModifiedBy>
  <cp:lastPrinted>2023-07-17T18:56:17Z</cp:lastPrinted>
  <dcterms:created xsi:type="dcterms:W3CDTF">2018-07-13T15:52:30Z</dcterms:created>
  <dcterms:modified xsi:type="dcterms:W3CDTF">2023-07-18T19:20:26Z</dcterms:modified>
</cp:coreProperties>
</file>