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firstSheet="5" activeTab="5"/>
  </bookViews>
  <sheets>
    <sheet name="Estado de Situación" sheetId="2" state="hidden" r:id="rId1"/>
    <sheet name="Est. de Rendimiento Fin" sheetId="3" state="hidden" r:id="rId2"/>
    <sheet name="Cambio del Patrimonio " sheetId="12" state="hidden" r:id="rId3"/>
    <sheet name="Flujo de Efectivo" sheetId="5" state="hidden" r:id="rId4"/>
    <sheet name="Estado Comparativo" sheetId="7" state="hidden" r:id="rId5"/>
    <sheet name="NOTAS 7 AL 48 " sheetId="8" r:id="rId6"/>
    <sheet name="DETALLES DE ESTADO DE RF" sheetId="9" state="hidden" r:id="rId7"/>
    <sheet name="Hoja3" sheetId="10" state="hidden" r:id="rId8"/>
    <sheet name="Hoja1" sheetId="11" state="hidden" r:id="rId9"/>
  </sheets>
  <externalReferences>
    <externalReference r:id="rId10"/>
  </externalReferences>
  <definedNames>
    <definedName name="_xlnm.Print_Area" localSheetId="2">'Cambio del Patrimonio '!$A$1:$G$48</definedName>
    <definedName name="_xlnm.Print_Area" localSheetId="1">'Est. de Rendimiento Fin'!$A$1:$F$56</definedName>
    <definedName name="OLE_LINK1" localSheetId="5">'NOTAS 7 AL 48 '!$A$3</definedName>
    <definedName name="OLE_LINK3" localSheetId="5">'NOTAS 7 AL 48 '!$A$12</definedName>
    <definedName name="OLE_LINK4" localSheetId="5">'NOTAS 7 AL 48 '!$A$28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2"/>
  <c r="D33" i="5"/>
  <c r="E252" i="8" l="1"/>
  <c r="D249"/>
  <c r="D48" i="5"/>
  <c r="B48"/>
  <c r="D64"/>
  <c r="D66" s="1"/>
  <c r="B26"/>
  <c r="D252" i="8" l="1"/>
  <c r="B33" i="5"/>
  <c r="B64" s="1"/>
  <c r="B66" s="1"/>
  <c r="B59" i="2"/>
  <c r="F13" i="12"/>
  <c r="F17"/>
  <c r="F18"/>
  <c r="B19"/>
  <c r="B20" s="1"/>
  <c r="F20" s="1"/>
  <c r="E19"/>
  <c r="F24"/>
  <c r="F19" l="1"/>
  <c r="B26"/>
  <c r="E27" i="7"/>
  <c r="E20"/>
  <c r="E19"/>
  <c r="E18"/>
  <c r="E12"/>
  <c r="E11"/>
  <c r="A5" i="11" l="1"/>
  <c r="F27" i="7"/>
  <c r="C17"/>
  <c r="C7" l="1"/>
  <c r="D17"/>
  <c r="E17" s="1"/>
  <c r="D335" i="8"/>
  <c r="C28" i="7" l="1"/>
  <c r="D170" i="8"/>
  <c r="D149"/>
  <c r="D10" l="1"/>
  <c r="B15" i="2" s="1"/>
  <c r="I85" i="8" l="1"/>
  <c r="D340"/>
  <c r="D342" s="1"/>
  <c r="I86"/>
  <c r="G96"/>
  <c r="F96"/>
  <c r="D96"/>
  <c r="F19" i="7"/>
  <c r="F18"/>
  <c r="F12"/>
  <c r="F11"/>
  <c r="D7"/>
  <c r="E400" i="8"/>
  <c r="D25" i="3" s="1"/>
  <c r="D400" i="8"/>
  <c r="B25" i="3" s="1"/>
  <c r="D393" i="8"/>
  <c r="B24" i="3" s="1"/>
  <c r="E393" i="8"/>
  <c r="D24" i="3" s="1"/>
  <c r="E342" i="8"/>
  <c r="B21" i="3"/>
  <c r="E335" i="8"/>
  <c r="D313"/>
  <c r="B20" i="3" s="1"/>
  <c r="D303" i="8"/>
  <c r="B18" i="3" s="1"/>
  <c r="E303" i="8"/>
  <c r="D18" i="3" s="1"/>
  <c r="E268" i="8"/>
  <c r="D14" i="3" s="1"/>
  <c r="D268" i="8"/>
  <c r="B14" i="3" s="1"/>
  <c r="E170" i="8"/>
  <c r="D36" i="2" s="1"/>
  <c r="B36"/>
  <c r="B33"/>
  <c r="E149" i="8"/>
  <c r="D33" i="2" s="1"/>
  <c r="D41" i="8"/>
  <c r="B17" i="2" s="1"/>
  <c r="D35" i="8"/>
  <c r="B16" i="2" s="1"/>
  <c r="E41" i="8"/>
  <c r="D17" i="2" s="1"/>
  <c r="E35" i="8"/>
  <c r="D16" i="2" s="1"/>
  <c r="E10" i="8"/>
  <c r="D15" i="2" s="1"/>
  <c r="B91" i="8"/>
  <c r="B97" s="1"/>
  <c r="E7" i="7" l="1"/>
  <c r="D28"/>
  <c r="F7"/>
  <c r="B18" i="2"/>
  <c r="B22" i="3"/>
  <c r="B26" s="1"/>
  <c r="H91" i="8"/>
  <c r="H97" s="1"/>
  <c r="F91"/>
  <c r="F97" s="1"/>
  <c r="G91"/>
  <c r="G97" s="1"/>
  <c r="E91"/>
  <c r="E97" s="1"/>
  <c r="D91"/>
  <c r="D97" s="1"/>
  <c r="C91"/>
  <c r="C97" s="1"/>
  <c r="I93"/>
  <c r="I94"/>
  <c r="I95"/>
  <c r="F28" i="7" l="1"/>
  <c r="I96" i="8"/>
  <c r="I91"/>
  <c r="F20" i="7"/>
  <c r="F21"/>
  <c r="F22"/>
  <c r="F23"/>
  <c r="F24"/>
  <c r="F25"/>
  <c r="F26"/>
  <c r="F8"/>
  <c r="F9"/>
  <c r="F10"/>
  <c r="F13"/>
  <c r="F14"/>
  <c r="F15"/>
  <c r="F16"/>
  <c r="E26"/>
  <c r="E25"/>
  <c r="E24"/>
  <c r="E23"/>
  <c r="E22"/>
  <c r="E21"/>
  <c r="E16"/>
  <c r="E8"/>
  <c r="E9"/>
  <c r="E10"/>
  <c r="E13"/>
  <c r="E14"/>
  <c r="E15"/>
  <c r="F17"/>
  <c r="B15" i="3"/>
  <c r="B28" s="1"/>
  <c r="D41" i="2"/>
  <c r="B41"/>
  <c r="D27"/>
  <c r="D18"/>
  <c r="D29" l="1"/>
  <c r="I97" i="8"/>
  <c r="B24" i="2" s="1"/>
  <c r="B27" s="1"/>
  <c r="B29" s="1"/>
  <c r="B52"/>
  <c r="D52"/>
  <c r="B32" i="3"/>
  <c r="B57" i="2" s="1"/>
  <c r="E25" i="12" s="1"/>
  <c r="F25" l="1"/>
  <c r="F26" s="1"/>
  <c r="B60" i="2"/>
  <c r="D26" i="3" l="1"/>
  <c r="D15"/>
  <c r="D28" l="1"/>
  <c r="D57" i="2" s="1"/>
  <c r="D59" s="1"/>
  <c r="D60" s="1"/>
  <c r="D32" i="3"/>
</calcChain>
</file>

<file path=xl/sharedStrings.xml><?xml version="1.0" encoding="utf-8"?>
<sst xmlns="http://schemas.openxmlformats.org/spreadsheetml/2006/main" count="1867" uniqueCount="764">
  <si>
    <t>Activos</t>
  </si>
  <si>
    <t>Activos corrientes</t>
  </si>
  <si>
    <t>Total activos corrientes</t>
  </si>
  <si>
    <t>Activos no corrientes</t>
  </si>
  <si>
    <t>Documentos por cobrar (Nota 15)</t>
  </si>
  <si>
    <t>Otros activos no financieros (Nota 20)</t>
  </si>
  <si>
    <t>Total activos no corrientes</t>
  </si>
  <si>
    <t>Total activos</t>
  </si>
  <si>
    <t>Sobregiro bancario (Nota 21)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</si>
  <si>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</si>
  <si>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</si>
  <si>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</si>
  <si>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</si>
  <si>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</si>
  <si>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>Total pasivos no corrientes</t>
  </si>
  <si>
    <t>Total pasivos</t>
  </si>
  <si>
    <t>Capital</t>
  </si>
  <si>
    <t>Reservas</t>
  </si>
  <si>
    <t>Intereses minoritarios</t>
  </si>
  <si>
    <t>Estado de Situación Financiera</t>
  </si>
  <si>
    <t xml:space="preserve">Nombre de la Institución </t>
  </si>
  <si>
    <t xml:space="preserve"> (Valores en RD$)</t>
  </si>
  <si>
    <t xml:space="preserve">Efectivo y equivalente de efectivo (Notas 7) </t>
  </si>
  <si>
    <t>Inversiones a largo plazo (Nota 16)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</si>
  <si>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</si>
  <si>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</si>
  <si>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</si>
  <si>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</si>
  <si>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</si>
  <si>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</si>
  <si>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</si>
  <si>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</si>
  <si>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</si>
  <si>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Nombre de la Institución</t>
  </si>
  <si>
    <t>Estado de Rendimiento Financiero</t>
  </si>
  <si>
    <t>Impuestos</t>
  </si>
  <si>
    <t>Transferencias y donaciones</t>
  </si>
  <si>
    <t>Total ingresos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</si>
  <si>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</si>
  <si>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</si>
  <si>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</si>
  <si>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</si>
  <si>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</si>
  <si>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</si>
  <si>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</si>
  <si>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</si>
  <si>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</si>
  <si>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</si>
  <si>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</si>
  <si>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</si>
  <si>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</si>
  <si>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</si>
  <si>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</si>
  <si>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</si>
  <si>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</si>
  <si>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</si>
  <si>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</si>
  <si>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</si>
  <si>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</si>
  <si>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Efecto del gasto de depreciación de los activos revaluados</t>
  </si>
  <si>
    <t>Total Activos Netos / Patrimonio</t>
  </si>
  <si>
    <t>Estado de Flujo de Efectivo</t>
  </si>
  <si>
    <t>Flujo de efectivo procedentes de actividades operativas</t>
  </si>
  <si>
    <t>Cobros impuestos</t>
  </si>
  <si>
    <t>Contribuciones de la seguridad social</t>
  </si>
  <si>
    <t>Otros cobros</t>
  </si>
  <si>
    <t>Pagos a proveedores</t>
  </si>
  <si>
    <t>Flujos de efectivo netos de las actividades de operación</t>
  </si>
  <si>
    <t>Cobros por venta de propiedad, planta y equipo</t>
  </si>
  <si>
    <t>Cobros por venta de intangibles y otros activos de largo plazo</t>
  </si>
  <si>
    <t>Pagos por adquisición de propiedad, planta y equipo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</si>
  <si>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</si>
  <si>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</si>
  <si>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</si>
  <si>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</si>
  <si>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</si>
  <si>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>Pago reembolso en efectivo de los montos recibidos en emisión de títulos de deudas, bonos</t>
  </si>
  <si>
    <t>Pago reembolso en efectivo de los montos recibidos en préstamos, pagarés, hipotecas</t>
  </si>
  <si>
    <t>Flujos de efectivo netos por las actividades de financiación</t>
  </si>
  <si>
    <t>Efectivo y equivalentes al efectivo al final del periodo</t>
  </si>
  <si>
    <t>Presupuesto sobre la Base de Efectivo</t>
  </si>
  <si>
    <t>(Clasificación de Ingresos y Gastos por Objeto)</t>
  </si>
  <si>
    <t xml:space="preserve">Cambio en políticas contables </t>
  </si>
  <si>
    <t>Revaluación de Propiedad, planta y equipo</t>
  </si>
  <si>
    <t>Cobros por venta de bienes y servicios y arrendamientos</t>
  </si>
  <si>
    <t xml:space="preserve"> Cobros de subvenciones, transferencias, y otras asignaciones </t>
  </si>
  <si>
    <t>Cobros de seguros por primas, reclamos y otros</t>
  </si>
  <si>
    <t xml:space="preserve"> Cobros de intereses financieros</t>
  </si>
  <si>
    <t>Cobros por contratos mantenidos para negocios o intercambio</t>
  </si>
  <si>
    <t>Pagos a los trabajadores o en beneficio de ellos</t>
  </si>
  <si>
    <t xml:space="preserve">Pagos a otras entidades para financiar sus operaciones (Transferencias) </t>
  </si>
  <si>
    <t>Pagos de pensiones y jubilaciones</t>
  </si>
  <si>
    <t xml:space="preserve">Pagos por contribuciones a la seguridad social </t>
  </si>
  <si>
    <t xml:space="preserve"> Pagos de intereses</t>
  </si>
  <si>
    <t>Pagos por contratos mantenidos para negocios o intercambio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</si>
  <si>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</si>
  <si>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</si>
  <si>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</si>
  <si>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</si>
  <si>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</si>
  <si>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</si>
  <si>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>Pagos por costos de construcciones y desarrollos en proceso</t>
  </si>
  <si>
    <t xml:space="preserve">Pagos por conceptos de contratos a futuro, a plazo, opciones o permuta </t>
  </si>
  <si>
    <t xml:space="preserve">Cobro de los arrendatarios por contratos de arrendamientos financieros 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</si>
  <si>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</si>
  <si>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</si>
  <si>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</si>
  <si>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</si>
  <si>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 xml:space="preserve">Incremento/(Disminución) neta en el efectivo y equivalentes al efectivo </t>
  </si>
  <si>
    <t>Efectivo y equivalentes al efectivo al principio del periodo</t>
  </si>
  <si>
    <t>Adquisición de Activos Financieros con fines de Políticas</t>
  </si>
  <si>
    <t>Variación (D=A-B)</t>
  </si>
  <si>
    <t xml:space="preserve">Estado de Comparación de los Importes Presupuestados y Realizados </t>
  </si>
  <si>
    <t>% de Variac Ejecución (C=B/A)</t>
  </si>
  <si>
    <t>Resultado acumulado</t>
  </si>
  <si>
    <t xml:space="preserve">Resultados positivos (ahorro)/negativo (desahorro) </t>
  </si>
  <si>
    <t>otros gastos</t>
  </si>
  <si>
    <t>Patrimonio Neto</t>
  </si>
  <si>
    <t>Pasivos corrientes</t>
  </si>
  <si>
    <t>Firma del Director  o Presidente</t>
  </si>
  <si>
    <t>Firma del Financiero</t>
  </si>
  <si>
    <t>Firma del Contador</t>
  </si>
  <si>
    <t>Total Activos Netos/Patrimonio mas Pasivos</t>
  </si>
  <si>
    <t>Concepto</t>
  </si>
  <si>
    <t>Presupuesto Reformado (A)</t>
  </si>
  <si>
    <t>Presupuesto Ejecutado (B)</t>
  </si>
  <si>
    <t>Ingresos totales</t>
  </si>
  <si>
    <t>Contribuciones Sociales</t>
  </si>
  <si>
    <t>Donaciones</t>
  </si>
  <si>
    <t>Transferencias</t>
  </si>
  <si>
    <t>Otros ingresos</t>
  </si>
  <si>
    <t>Venta de activos no financieros</t>
  </si>
  <si>
    <t>Activos financieros con fines de política</t>
  </si>
  <si>
    <t>Ingresos a especificar</t>
  </si>
  <si>
    <t>Gastos totales</t>
  </si>
  <si>
    <t>Remuneraciones y contribuciones</t>
  </si>
  <si>
    <t>Contratación de servicios</t>
  </si>
  <si>
    <t>Materiales y suministros</t>
  </si>
  <si>
    <t>Transferencias de capital</t>
  </si>
  <si>
    <t>Bienes muebles, inmuebles e intangibles</t>
  </si>
  <si>
    <t>Obras</t>
  </si>
  <si>
    <r>
      <rPr>
        <b/>
        <sz val="14"/>
        <color rgb="FF231F20"/>
        <rFont val="Times New Roman"/>
        <family val="1"/>
      </rPr>
      <t>Resultado financiero (1-2)</t>
    </r>
  </si>
  <si>
    <t>Otros activos financieros (Notas 17)</t>
  </si>
  <si>
    <t>Activos intangibles (Nota 19)</t>
  </si>
  <si>
    <t>Nota#  7 Efectivo y equivalentes de efectivo.</t>
  </si>
  <si>
    <t>Descripción                                                                               20x2                 20x1</t>
  </si>
  <si>
    <t xml:space="preserve">                                                                                                    </t>
  </si>
  <si>
    <t>Nota #8  Inversiones a corto plazo</t>
  </si>
  <si>
    <t>Un detalle de la inversión a corto plazo al 31 de diciembre de 20x2 y 20x1, es como sigue:</t>
  </si>
  <si>
    <t>Descripción                                                                                   20x2                 20x1</t>
  </si>
  <si>
    <t>Nombre de cuenta                                                                                X                    X</t>
  </si>
  <si>
    <t xml:space="preserve">                                                                                                        </t>
  </si>
  <si>
    <t>Nota#9 Porción corriente de documentos por cobrar</t>
  </si>
  <si>
    <t>Un detalle de la porción corriente de documento por cobrar al 31 de diciembre de 20x2 y 20x1 es como sigue:</t>
  </si>
  <si>
    <t>Nombre de cuenta                                                                              X                       X</t>
  </si>
  <si>
    <t>Nota#10  Cuentas por cobrar a corto plazo</t>
  </si>
  <si>
    <t>Un detalle de las cuentas por cobrar al 31 de diciembre de 20x2 y 20x1 es como sigue:</t>
  </si>
  <si>
    <t>Nota# 11 Inventarios</t>
  </si>
  <si>
    <t>Un detalle de las partidas de inventario al 31 de diciembre de 20x2 y 20x1 es como sigue:</t>
  </si>
  <si>
    <t>Nota# 12 Pagos anticipados</t>
  </si>
  <si>
    <t>Un detalle de los pagos anticipados  al 31 de diciembre de 20x2 y 20x1 es como sigue:</t>
  </si>
  <si>
    <t>Nota#  13 Otros activos corrientes</t>
  </si>
  <si>
    <t>Un detalle de otros activos corrientes   al 31 de diciembre de 20x2 y 20x1 es como sigue:</t>
  </si>
  <si>
    <t>Nota#  14 Cuentas por cobrar a largo plazo</t>
  </si>
  <si>
    <t>Un detalle de las partidas de cuentas por cobrar a largo plazo  al 31 de diciembre de 20x2 y 20x1 es como sigue:</t>
  </si>
  <si>
    <t xml:space="preserve">Nota#  15 Documentos por cobrar </t>
  </si>
  <si>
    <t>Un detalle de las partidas de documentos por cobrar a largo plazo  al 31 de diciembre de 20x2 y 20x1 es como sigue:</t>
  </si>
  <si>
    <t>Nombre de cuenta                                                                              X                      X</t>
  </si>
  <si>
    <t>Nota# 16 Inversiones a largo plazo</t>
  </si>
  <si>
    <t>Corresponden a (especificar el tipo de documento) en (especificar moneda) mantenido con una institución financiera (especificar si es local o internacional). Los mismo generan interés a una tasa que oscilan entre XX% y XX% anual, con vencimiento entre XX y XX días. Los ingresos por intereses recibidos durante los años terminados el 31 de diciembre de 20X2 y 20X1, ascienden a RD$XXX y RD$XXX, respectivamente, y se presentan como ingresos financieros en los Estados de Rendimientos Financieros de esos años que se acompañan.</t>
  </si>
  <si>
    <t xml:space="preserve">Nota# 17  Otros activos financieros </t>
  </si>
  <si>
    <t>Un detalle de las partidas de otros activos financieros  al 31 de diciembre de 20x2 y 20x1 es como sigue:</t>
  </si>
  <si>
    <t>Nota#18 Propiedad planta y equipo</t>
  </si>
  <si>
    <t>Terreno</t>
  </si>
  <si>
    <t>Infraestructura</t>
  </si>
  <si>
    <t>Edif. Y componente</t>
  </si>
  <si>
    <t>Maq. Y Equipos</t>
  </si>
  <si>
    <t>Equipo Transp y otros</t>
  </si>
  <si>
    <t>Contruciones en Proceso</t>
  </si>
  <si>
    <t>Total</t>
  </si>
  <si>
    <t>Costos de adquisición  (20X1)</t>
  </si>
  <si>
    <t>X</t>
  </si>
  <si>
    <t>Adiciones</t>
  </si>
  <si>
    <t>Retiros</t>
  </si>
  <si>
    <t>(x)</t>
  </si>
  <si>
    <t>otros</t>
  </si>
  <si>
    <t>Saldo al final del periodo</t>
  </si>
  <si>
    <t xml:space="preserve">Dep. Acum. al inicio del periodo  </t>
  </si>
  <si>
    <t>(X)</t>
  </si>
  <si>
    <t>Cargo del periodo</t>
  </si>
  <si>
    <t>Prop. planta y equipos neto (20x2)</t>
  </si>
  <si>
    <t>Nota#19 Activos intangibles</t>
  </si>
  <si>
    <t>Un detalle de los activos intangibles al 31 de diciembre de 20X2 y 20X1es como sigue:</t>
  </si>
  <si>
    <t>Nota# 20 Otros activos no  financieros</t>
  </si>
  <si>
    <t>Un detalle de otros activos no financieros   al 31 de diciembre de 20X2 y 20X1es como sigue:</t>
  </si>
  <si>
    <t>Amortización</t>
  </si>
  <si>
    <t>Un movimiento de la amortización de los activos no financieros es como sigue:</t>
  </si>
  <si>
    <t>Descripción                                                                                       20X2                  20X1</t>
  </si>
  <si>
    <t>Saldos al inicio del año                                                                         X                          X</t>
  </si>
  <si>
    <t xml:space="preserve">Nota # 21 Sobre Giro Bancario </t>
  </si>
  <si>
    <t>Un detalle del sobre giro bancario al 31 de diciembre de 20X2 y 20X1 es como sigue:</t>
  </si>
  <si>
    <t>Nota# 22 Cuentas por pagar a corto plazo</t>
  </si>
  <si>
    <t>Un detalle de las cuentas por pagar a corto plazo  al 31 de diciembre de 20X2 y 20X1 es como sigue:</t>
  </si>
  <si>
    <t>Nota# 23 Préstamo a corto plazo</t>
  </si>
  <si>
    <t>Un detalle de los préstamos  a corto plazo  al 31 de diciembre de 20X2 y 20X1 es como sigue:</t>
  </si>
  <si>
    <t>Nota# 24 Parte corriente de préstamo a largo plazo</t>
  </si>
  <si>
    <t>Un detalle de la parte corriente de  préstamos  a largo  plazo  al 31 de diciembre de 20X2 y 20X1 es como sigue:</t>
  </si>
  <si>
    <t>Nota# 25 Retenciones y acumulaciones por pagar</t>
  </si>
  <si>
    <t>Un detalle de las retenciones y acumulaciones por pagar   al 31 de diciembre de 20X2 y 20X1 es como sigue:</t>
  </si>
  <si>
    <t>Nota# 26 Provisiones a corto plazo</t>
  </si>
  <si>
    <t>Un detalle de las provisiones a corto plazo   al 31 de diciembre de 20X2 y 20X1 es como sigue:</t>
  </si>
  <si>
    <t>Nota# 27 Beneficios a empleados a corto plazo</t>
  </si>
  <si>
    <t>Un detalle de los beneficios a empleados a corto plazo   al 31 de diciembre de 20X2 y 20X1 es como sigue:</t>
  </si>
  <si>
    <t>Clasificación  o detalle                                                                      X                      X</t>
  </si>
  <si>
    <t xml:space="preserve">Nota# 28 Pensiones </t>
  </si>
  <si>
    <t>Un detalle de las pensiones   al 31 de diciembre de 20X2 y 20X1 es como sigue:</t>
  </si>
  <si>
    <t>Nota# 29 Otros pasivos corrientes</t>
  </si>
  <si>
    <t>Un detalle de otros pasivos corrientes   al 31 de diciembre de 20X2 y 20X1 es como sigue:</t>
  </si>
  <si>
    <t>Nota# 30 Cuentas por pagar largo plazo</t>
  </si>
  <si>
    <t>Un detalle de las cuentas por pagar a largo plazo   al 31 de diciembre de 20X2 y 20X1 es como sigue:</t>
  </si>
  <si>
    <t>Nota# 31Préstamos a largo plazo</t>
  </si>
  <si>
    <t>Un detalle de los préstamos a largo plazo   al 31 de diciembre de 20X2 y 20X1 es como sigue:</t>
  </si>
  <si>
    <t>Nota# 32 Instrumentos de Deuda</t>
  </si>
  <si>
    <t>Revelar en esta nota si dispone de informaciones como descripción del préstamo, tasa de interés, vigencia,  prestatario y el monto de los años sobre los que se informa.</t>
  </si>
  <si>
    <t>Nota# 33 Provisiones a largo plazo</t>
  </si>
  <si>
    <t>Un detalle de la cuenta de provisiones a largo plazo  diciembre de 20X2 y 20X1 es como sigue:</t>
  </si>
  <si>
    <t>Nota# 34 Beneficios a empleados largo plazo</t>
  </si>
  <si>
    <t>Un detalle de los beneficios a empleados a largo plazo al 31 de  diciembre de 20X2 y 20X1 es como sigue:</t>
  </si>
  <si>
    <t>Concepto                                                                                             X                      X</t>
  </si>
  <si>
    <t>Nota# 35 Otros pasivos no corrientes</t>
  </si>
  <si>
    <t>Un detalle de la cuenta  otros pasivos no corrientes al 31 de diciembre  de 20X2 y 20X1 es como sigue:</t>
  </si>
  <si>
    <t>Nota# 36  Activos Netos/Patrimonio</t>
  </si>
  <si>
    <t xml:space="preserve">Al 31 de diciembre  de 20X2 y 20X1, la composición del capital de la Institución es como sigue:  </t>
  </si>
  <si>
    <t>Nota# 37 Impuestos</t>
  </si>
  <si>
    <t>Un detalle de los ingresos por impuestos al 31 de diciembre de 20X2 y 20X1 es como sigue:</t>
  </si>
  <si>
    <t>Concepto o tipo de impuesto                                                            X                       X</t>
  </si>
  <si>
    <t>Nota# 38 Ingresos por transacciones con contraprestaciones</t>
  </si>
  <si>
    <t>Un detalle de los ingresos por transacciones con contraprestaciones al 31  de diciembre de 20X2 y 20X1 es como sigue:</t>
  </si>
  <si>
    <t>Concepto o tipo de transacción                                                        X                      X</t>
  </si>
  <si>
    <t xml:space="preserve">Nota# 39 Transferencia y donaciones </t>
  </si>
  <si>
    <t>Un detalle de los ingresos por transferencias y donaciones  al 31  de diciembre de 20X2 y 20X1 es como sigue:</t>
  </si>
  <si>
    <t>Concepto o tipo de transferencia                                                        X                      X</t>
  </si>
  <si>
    <t xml:space="preserve">Nota# 40 Recargos, multas y otros ingresos </t>
  </si>
  <si>
    <t>Un detalle del ingreso por los recargos, multas y otros ingresos   al 31 de diciembre de 20X2 y 20X1 es como sigue:</t>
  </si>
  <si>
    <t>Recargos                                                                                           X                      X</t>
  </si>
  <si>
    <t>Multas                                                                                               X                       X</t>
  </si>
  <si>
    <t>Concepto o tipo de los otros ingresos                                               X                       X</t>
  </si>
  <si>
    <t xml:space="preserve"> Nota # 41 Sueldos, Salarios y beneficios a empleados</t>
  </si>
  <si>
    <t>Un detalle de las cuentas sueldos, salarios, beneficios a empleados al 31 de diciembre 20X2 y 20X1 es como sigue:</t>
  </si>
  <si>
    <t>Descripción                                                                                       20X2              20X1</t>
  </si>
  <si>
    <t>Sueldos                                                                                                  X                    X</t>
  </si>
  <si>
    <t>Contribuciones a la Tesorería de la Seguridad Social                           X                    X</t>
  </si>
  <si>
    <t>Horas extras                                                                                           X                    X</t>
  </si>
  <si>
    <t>Compensación                                                                                         X                   X</t>
  </si>
  <si>
    <t>Transporte                                                                                               X                   X</t>
  </si>
  <si>
    <t>Regalía Pascual                                                                                       X                   X</t>
  </si>
  <si>
    <t>Bonificación                                                                                            X                   X</t>
  </si>
  <si>
    <t>Vacaciones                                                                                               X                  X</t>
  </si>
  <si>
    <t>El/la(nombre de la Institución) pagó sueldos y compensaciones al personal directivo, los cuales se definen como aquellos que ocupan la posición de directores y subdirectores en adelante, por aproximadamente RD$XXX y RD$XXXX respectivamente.</t>
  </si>
  <si>
    <t>Al 31 de diciembre de 20X2 y 20X1 el /la (Nombre de la Institución) mantenía XXX y XXX empleados respectivamente.</t>
  </si>
  <si>
    <t>Nota# 42 Subvenciones y otros pagos por transferencias</t>
  </si>
  <si>
    <t>Un detalle de la cuenta subvenciones y otros pagos por transferencia al 31 de diciembre de 20X2 y 20X1 es como sigue:</t>
  </si>
  <si>
    <t>Nombre de cuenta                                                                             X                      X</t>
  </si>
  <si>
    <t>Nota# 43 Suministro y materiales para consumo</t>
  </si>
  <si>
    <t>Un detalle de los gastos de suministro y materiales para consumo al  31 de diciembre de 20X2 y 20X1 es como sigue:</t>
  </si>
  <si>
    <t xml:space="preserve">Nota# 44 Gastos de depreciación y amortización </t>
  </si>
  <si>
    <t>Un detalle de los gastos de depreciación y amortización al  31 de diciembre de 20X2 y 20X1 es como sigue:</t>
  </si>
  <si>
    <t xml:space="preserve">Nota# 45 Deterioro al valor de la propiedad, planta y equipo </t>
  </si>
  <si>
    <t>Un detalle del  deterioro a; valor de la propiedad, planta y equipo  31 de diciembre de 20X2 y 20X1 es como sigue:</t>
  </si>
  <si>
    <t>Deterioro a propiedad                                                                       X                      X</t>
  </si>
  <si>
    <t>Deterioro a planta                                                                             X                       X</t>
  </si>
  <si>
    <t xml:space="preserve">Deterioro a equipo                                                                             X                      X </t>
  </si>
  <si>
    <t xml:space="preserve">Nota# 46 Otros gastos </t>
  </si>
  <si>
    <t>Un detalle de otros gastos  al  31 de diciembre de 20X2 y 20X1 es como sigue:</t>
  </si>
  <si>
    <t xml:space="preserve">Nota# 47 Gastos Financieros </t>
  </si>
  <si>
    <t>Un detalle de los gastos financieros   al  31 de diciembre de 20X2 y 20X1 es como sigue:</t>
  </si>
  <si>
    <t>Nota# 48 Compromisos y contingencias</t>
  </si>
  <si>
    <t>Compromisos</t>
  </si>
  <si>
    <t>Al 31 de diciembre de 20X2 y 20X1 la (nombre de la Institución) mantiene los siguientes compromisos con terceros:</t>
  </si>
  <si>
    <t>a)</t>
  </si>
  <si>
    <t>b)</t>
  </si>
  <si>
    <t xml:space="preserve">Contingencias </t>
  </si>
  <si>
    <t>Al 31 de diciembre de 20x2 y 20x1 la (nombre de la Institución) mantiene las siguientes contingencias:</t>
  </si>
  <si>
    <t>Un detalle del efectivo y equivalente de efectivo al 31 de diciembre de 20x2 y 20x1 es como sigue:</t>
  </si>
  <si>
    <t>Cuenta Receptora# Banreservas                                               X                        X</t>
  </si>
  <si>
    <t>Cuenta Genero y Salud# Banreservas                                      X                        X</t>
  </si>
  <si>
    <t>Cuenta Servicios Municipal# Banreservas                               X                        X</t>
  </si>
  <si>
    <t>Cuenta Inversión# Banreservas                                                 X                        X</t>
  </si>
  <si>
    <t>Cuenta de Personal# Banreservas                                              X                        X</t>
  </si>
  <si>
    <t>Cuenta de Regalía# Banreservas                                                X                        X</t>
  </si>
  <si>
    <t xml:space="preserve">                                                                                                        X                        X  </t>
  </si>
  <si>
    <t xml:space="preserve">Nombre de cuenta                                                                                X                    X  </t>
  </si>
  <si>
    <t xml:space="preserve">                                                                                                              X                    X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</si>
  <si>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X                      X   </t>
  </si>
  <si>
    <t>Deterioro de cuentas por cobrar                                                        (X)                   (X)</t>
  </si>
  <si>
    <t xml:space="preserve">                                                                                                            X                      X  </t>
  </si>
  <si>
    <t xml:space="preserve">                                                                                                           X                        X</t>
  </si>
  <si>
    <t xml:space="preserve">                                                                                                           X                       X</t>
  </si>
  <si>
    <t>Mob. Y equipo de ofic.</t>
  </si>
  <si>
    <t xml:space="preserve"> Descripción                                                                                   20x2                 20x1</t>
  </si>
  <si>
    <t>Amortización                                                                                     (X)                    (X)</t>
  </si>
  <si>
    <t xml:space="preserve">                                                                                                            X                       X</t>
  </si>
  <si>
    <t>Amortización del año                                                                            X                          X</t>
  </si>
  <si>
    <t xml:space="preserve">                                                                                                               X                          X</t>
  </si>
  <si>
    <t>Clasificación o detalle                                                                      X                       X</t>
  </si>
  <si>
    <t xml:space="preserve">                                                                                                          X                       X</t>
  </si>
  <si>
    <t>Concepto                                                                                             X                       X</t>
  </si>
  <si>
    <t>Concepto o tipo de transacción                                                        X                       X</t>
  </si>
  <si>
    <t xml:space="preserve">                                                                                                         X                       X</t>
  </si>
  <si>
    <t>Concepto o tipo de donaciones                                                           X                       X</t>
  </si>
  <si>
    <t>Otros                                                                                                         X                   X</t>
  </si>
  <si>
    <t xml:space="preserve">                                                                                                                  X                   X </t>
  </si>
  <si>
    <t>Nombre de cuenta                                                                             X                       X</t>
  </si>
  <si>
    <t>Deterioro otros activos (especificar)                                                 X                       X</t>
  </si>
  <si>
    <t>Nota #9 Porción corriente de documentos por cobrar</t>
  </si>
  <si>
    <t>Nota #7 Efectivo y equivalentes de efectivo.</t>
  </si>
  <si>
    <t>Equipo,Transp y otros</t>
  </si>
  <si>
    <t>Edif. Y comp.</t>
  </si>
  <si>
    <t>Mob. Y equ. de ofic.</t>
  </si>
  <si>
    <t>Const. En Proceso</t>
  </si>
  <si>
    <t>Superávit revaluación</t>
  </si>
  <si>
    <t>Otros</t>
  </si>
  <si>
    <t xml:space="preserve">Cuenta de Regalía# Banreservas                                              </t>
  </si>
  <si>
    <t xml:space="preserve">Cuenta Inversión# Banreservas                                               </t>
  </si>
  <si>
    <t xml:space="preserve">Cuenta de Personal# Banreservas                                            </t>
  </si>
  <si>
    <t xml:space="preserve">Nombre de cuenta                                                                               </t>
  </si>
  <si>
    <t xml:space="preserve">Nombre de cuenta                                                                              </t>
  </si>
  <si>
    <t xml:space="preserve">Nombre de cuenta                                                                             </t>
  </si>
  <si>
    <t xml:space="preserve">Deterioro de cuentas por cobrar                                                     </t>
  </si>
  <si>
    <t xml:space="preserve">Nombre de cuenta                                                                            </t>
  </si>
  <si>
    <t xml:space="preserve">Descripción                                                                                   </t>
  </si>
  <si>
    <t>20X2</t>
  </si>
  <si>
    <t>20X1</t>
  </si>
  <si>
    <t xml:space="preserve">Descripción                                                                              </t>
  </si>
  <si>
    <t xml:space="preserve">                                                                                                           </t>
  </si>
  <si>
    <t xml:space="preserve">Descripción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</si>
  <si>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</si>
  <si>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Descripción                                                                                 </t>
  </si>
  <si>
    <t xml:space="preserve"> Descripción                                                                                  </t>
  </si>
  <si>
    <t xml:space="preserve"> Descripción                                                                                   </t>
  </si>
  <si>
    <t xml:space="preserve">                                                                                                            </t>
  </si>
  <si>
    <t xml:space="preserve">Descripción                                                                                       </t>
  </si>
  <si>
    <t xml:space="preserve">Saldos al inicio del año                                                                         </t>
  </si>
  <si>
    <t xml:space="preserve">Amortización del año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</si>
  <si>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</si>
  <si>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Clasificación  o detalle                                                                      </t>
  </si>
  <si>
    <t xml:space="preserve">Clasificación o detalle                                                                     </t>
  </si>
  <si>
    <t xml:space="preserve">                                                                                                         </t>
  </si>
  <si>
    <t xml:space="preserve">Concepto                                                                                             </t>
  </si>
  <si>
    <t xml:space="preserve">Concepto                                                                                            </t>
  </si>
  <si>
    <t xml:space="preserve">Concepto o tipo de impuesto                                                            </t>
  </si>
  <si>
    <t xml:space="preserve">Concepto o tipo de transferencia                                                        </t>
  </si>
  <si>
    <t xml:space="preserve">Concepto o tipo de donaciones                                                           </t>
  </si>
  <si>
    <t xml:space="preserve">Recargos                                                                                           </t>
  </si>
  <si>
    <t xml:space="preserve">Multas                                                                                               </t>
  </si>
  <si>
    <t xml:space="preserve">Concepto o tipo de los otros ingresos                                              </t>
  </si>
  <si>
    <t xml:space="preserve">Sueldos                                                                                                 </t>
  </si>
  <si>
    <t xml:space="preserve">Horas extras                                                                                           </t>
  </si>
  <si>
    <t xml:space="preserve">Regalía Pascual                                                                                       </t>
  </si>
  <si>
    <t xml:space="preserve">Bonificación                                                                                            </t>
  </si>
  <si>
    <t xml:space="preserve">Vacaciones                                                                                               </t>
  </si>
  <si>
    <t xml:space="preserve">                                                                                                                 </t>
  </si>
  <si>
    <t xml:space="preserve">Deterioro a propiedad                                                                       </t>
  </si>
  <si>
    <t xml:space="preserve">Deterioro a planta                                                                             </t>
  </si>
  <si>
    <t xml:space="preserve">Deterioro a equipo                                                                             </t>
  </si>
  <si>
    <t xml:space="preserve">Deterioro otros activos (especificar)                                                 </t>
  </si>
  <si>
    <t xml:space="preserve">Derecho de circulación vehículos de motor </t>
  </si>
  <si>
    <t xml:space="preserve">Solicitud arrendamiento de edificios municipales </t>
  </si>
  <si>
    <t xml:space="preserve">Expedición de tablillas vehículos de motor y de tracción animal-muscular </t>
  </si>
  <si>
    <t>Anuncios, muestras y carteles</t>
  </si>
  <si>
    <t>Rodaje y transporte de materiales</t>
  </si>
  <si>
    <t>Hoteles, moteles, aparta hosteles y establecimientos similares</t>
  </si>
  <si>
    <t>Certificación de animales</t>
  </si>
  <si>
    <t>Trapaso de solares y terrenos rurales</t>
  </si>
  <si>
    <t>Mercados movil (Chimi, hot dog, y otros)</t>
  </si>
  <si>
    <t>Autorización para poda y cortes de árboles</t>
  </si>
  <si>
    <t>Registro y organización de sindicatos</t>
  </si>
  <si>
    <t>Funcionamiento de car wash</t>
  </si>
  <si>
    <t>Parqueos</t>
  </si>
  <si>
    <t>Impuestos sobre tramitación de documentos</t>
  </si>
  <si>
    <t>Impuestos sobre registro de documentos</t>
  </si>
  <si>
    <t>Impuestos sobre lidias de gallo</t>
  </si>
  <si>
    <t>Impuestos sobre billares</t>
  </si>
  <si>
    <t xml:space="preserve">Impuesto sobre terrenos no urbanizados </t>
  </si>
  <si>
    <t xml:space="preserve">Impuesto sobre solares no edificados </t>
  </si>
  <si>
    <t xml:space="preserve">Impuesto sobre ventas condicionales de muebles </t>
  </si>
  <si>
    <t xml:space="preserve"> Contribuciones municipales </t>
  </si>
  <si>
    <t>Espectáculos públicos con o sin boletas de entrada</t>
  </si>
  <si>
    <t>Licencias de construcción</t>
  </si>
  <si>
    <t>Permisos de construcción pozos filtrantes</t>
  </si>
  <si>
    <t>Permiso para romper pavimento de la vía pública</t>
  </si>
  <si>
    <t>Instalación envasadora de gas y estaciones de combustibles</t>
  </si>
  <si>
    <t>Ocupación vía públicas para comercio informal</t>
  </si>
  <si>
    <t>Permiso a ocupar vía pública para material de construcción</t>
  </si>
  <si>
    <t>Permiso para usufructo de vía pública carga y descarga de mercancias</t>
  </si>
  <si>
    <t>Instalación de car wash</t>
  </si>
  <si>
    <t>Permiso para construcción y/o instalación de mercados</t>
  </si>
  <si>
    <t>Construcción de nichos, fosas y panteones</t>
  </si>
  <si>
    <t>Construcción de rampas con exceso de metro lineales</t>
  </si>
  <si>
    <t>Licencias para instalación telecomunicaciones</t>
  </si>
  <si>
    <t>Permiso para demolición de construcciones</t>
  </si>
  <si>
    <t>Permiso para operación de mercados</t>
  </si>
  <si>
    <t>Parada y terminal de autobuses</t>
  </si>
  <si>
    <t>Medicinas boticas populares</t>
  </si>
  <si>
    <t>Supermercado municipal</t>
  </si>
  <si>
    <t>Plantas ornamentales viveros municipal</t>
  </si>
  <si>
    <t>Ventas de desechos organicos, inorganicos, recicables y no recicables</t>
  </si>
  <si>
    <t>Articulos escuelas laborales</t>
  </si>
  <si>
    <t>Ataúdes</t>
  </si>
  <si>
    <t>Gacetas municipales</t>
  </si>
  <si>
    <t>Publicaciiones municipales</t>
  </si>
  <si>
    <t>Servicios de guarderia infantiles</t>
  </si>
  <si>
    <t>Uso de rampas</t>
  </si>
  <si>
    <t>Servicios de transporte municipal</t>
  </si>
  <si>
    <t>Tasa a la matanza de animales</t>
  </si>
  <si>
    <t>Instalación de tanques con material inflamable para uso residencial</t>
  </si>
  <si>
    <t>Pago mensura catastrales para enajecanción y arrendamiento de solares</t>
  </si>
  <si>
    <t>Tramitación de planos</t>
  </si>
  <si>
    <t>Servicios médicos y ambulancias</t>
  </si>
  <si>
    <t>Servicios funerarios</t>
  </si>
  <si>
    <t>Supervision y fiscalización de obras</t>
  </si>
  <si>
    <t>Limpiezas de solares yermos</t>
  </si>
  <si>
    <t>Inhumación y Exhumación</t>
  </si>
  <si>
    <t>Expedición de certificaciones</t>
  </si>
  <si>
    <t>Estudio de uso de suelo</t>
  </si>
  <si>
    <t>Garajes</t>
  </si>
  <si>
    <t>Certificaciones vida y constumbre</t>
  </si>
  <si>
    <t>Gruás y remolques</t>
  </si>
  <si>
    <t>Recolección de desechos sólidos</t>
  </si>
  <si>
    <t>Mantenimiento paseos comerciales</t>
  </si>
  <si>
    <t>Tasa por declaración tardia zona rural</t>
  </si>
  <si>
    <t>Tramitación solicitud de terrenos</t>
  </si>
  <si>
    <t>Tasa de terreno</t>
  </si>
  <si>
    <t>Servicios administrativos</t>
  </si>
  <si>
    <t>Compensación por derecho al uso del espacio público áereo (Empresa de telecomunicaciones)</t>
  </si>
  <si>
    <t>Parquimetros</t>
  </si>
  <si>
    <t>Franjas, rutas y permisos para transporte urbano</t>
  </si>
  <si>
    <t>Estacionamiento vía pública</t>
  </si>
  <si>
    <t>Registros de acto civiles</t>
  </si>
  <si>
    <t>Actos tralastivos hipotecarios ley 214</t>
  </si>
  <si>
    <t>Casetas fijas y moviles</t>
  </si>
  <si>
    <t>Arrendamientos de locales comerciales y casas</t>
  </si>
  <si>
    <t>Alquileres de equipo pesados</t>
  </si>
  <si>
    <t>Arrendamientos locales y casetas a buhoneros</t>
  </si>
  <si>
    <t>Arrendamientos Plazas</t>
  </si>
  <si>
    <t>Arrendamientos de sanitarios moviles</t>
  </si>
  <si>
    <t>arrendamientos de mercados y hospedajes</t>
  </si>
  <si>
    <t>Arrendamientos de gallera</t>
  </si>
  <si>
    <t>Arrendamiento de nichos en cementerio</t>
  </si>
  <si>
    <t>Arrendamiento de cafeteria</t>
  </si>
  <si>
    <t>Arrendamientos para corrales de animales</t>
  </si>
  <si>
    <t>Arrendamientos de balnearios</t>
  </si>
  <si>
    <t>Arrendamientos de fabrica de block</t>
  </si>
  <si>
    <t>Arrendamientos de cine</t>
  </si>
  <si>
    <t>Matanza y expendio de carnes</t>
  </si>
  <si>
    <t>Alquileres o arrendamiento de locales proventos</t>
  </si>
  <si>
    <t>Tardanzas por pagos de arrendamientos (10% por mora)</t>
  </si>
  <si>
    <t>Alquileres o arrendamientos mineros</t>
  </si>
  <si>
    <t>Donaciones del Sector Privado Interno</t>
  </si>
  <si>
    <t>Donaciones del Sector Privado Externo</t>
  </si>
  <si>
    <t>Transferencias Corrientes de Ley</t>
  </si>
  <si>
    <t>Transferencias de Capital de Ley.</t>
  </si>
  <si>
    <t>Intereses percibidos por mercados internos</t>
  </si>
  <si>
    <t>Intereses percibidos por mercados externo</t>
  </si>
  <si>
    <t>Permiso para explotar yacimientos mineros</t>
  </si>
  <si>
    <t>Por concessiones</t>
  </si>
  <si>
    <t>Pagos tardios recolección de desechos sólidos</t>
  </si>
  <si>
    <t>pago tardio remates proventos</t>
  </si>
  <si>
    <t>Multas administrativas</t>
  </si>
  <si>
    <t>Multas por construcción ilegal</t>
  </si>
  <si>
    <t>Multa por tirada de escombro y desechos en la vía públicas</t>
  </si>
  <si>
    <t>Multas judiciales</t>
  </si>
  <si>
    <t>Multas por incautación</t>
  </si>
  <si>
    <t xml:space="preserve">Ventas por objetos de valor </t>
  </si>
  <si>
    <t>Metales y piedras preciosas</t>
  </si>
  <si>
    <t>Antiguedades. Bienes artisticos, y otros objetos de artes</t>
  </si>
  <si>
    <t>Otros objetos de valor</t>
  </si>
  <si>
    <t>ventas de terrenos en cementerios</t>
  </si>
  <si>
    <t>Otros impuesto diversos</t>
  </si>
  <si>
    <t xml:space="preserve">Uso de aparatos reproductores de música diversos </t>
  </si>
  <si>
    <t>Sueldos fijos</t>
  </si>
  <si>
    <t>Sueldos al personal contratado o igualado</t>
  </si>
  <si>
    <t>Sueldos de personal nominal</t>
  </si>
  <si>
    <t>Suplencias</t>
  </si>
  <si>
    <t>Sueldos al personal por servicios especial</t>
  </si>
  <si>
    <t>Sueldos al personal nominal en periodo probatorio</t>
  </si>
  <si>
    <t>Jornales</t>
  </si>
  <si>
    <t>Sobre jornales</t>
  </si>
  <si>
    <t>Sueldos al personal fijo en tramite de pensiones</t>
  </si>
  <si>
    <t>Sueldo anual No.- 13</t>
  </si>
  <si>
    <t>Prestaciones económicas</t>
  </si>
  <si>
    <t>Pago de porcentaje por desvinculación de cargo</t>
  </si>
  <si>
    <t xml:space="preserve">Preéstación laboral por desvinculación </t>
  </si>
  <si>
    <t>Proporción de vacaciones no disfrutadas</t>
  </si>
  <si>
    <t>Vacaciones</t>
  </si>
  <si>
    <t>Compensación por gastos de alimentación</t>
  </si>
  <si>
    <t>Compensación por horas extraordinarias</t>
  </si>
  <si>
    <t>Bono por desempeño</t>
  </si>
  <si>
    <t>Dietas dentro del país</t>
  </si>
  <si>
    <t>Dietas en el exterior</t>
  </si>
  <si>
    <t>Gastos de representación dentro del país</t>
  </si>
  <si>
    <t>Gastos de representación fuera del país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</si>
  <si>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</si>
  <si>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</si>
  <si>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</si>
  <si>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</si>
  <si>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Pensiones</t>
  </si>
  <si>
    <t>Jubilaciones</t>
  </si>
  <si>
    <t>Indemnización laboral</t>
  </si>
  <si>
    <t>Ayudas y donaciones programadas a hogares y personas</t>
  </si>
  <si>
    <t>Ayudas y donaciones ocasionales a hogares y personas</t>
  </si>
  <si>
    <t>Becas nacionales</t>
  </si>
  <si>
    <t>Subsiduos para viviendas económicas</t>
  </si>
  <si>
    <t>Transferencias corrientes asociaciones sin fines de lucro</t>
  </si>
  <si>
    <t>Transferencias corrientes a gobierno centrales municipales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</si>
  <si>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</si>
  <si>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</si>
  <si>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</si>
  <si>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</si>
  <si>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</si>
  <si>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Calzados</t>
  </si>
  <si>
    <t>Productos de Papel. Cartón e impresos</t>
  </si>
  <si>
    <t>Papel de escritorio</t>
  </si>
  <si>
    <t>Libros, revistas y periodicos</t>
  </si>
  <si>
    <t>Textos de enseñanza</t>
  </si>
  <si>
    <t>Especies timbradas</t>
  </si>
  <si>
    <t>Productos medicinales</t>
  </si>
  <si>
    <t>Productos veterinarios</t>
  </si>
  <si>
    <t>Articulos de cuero</t>
  </si>
  <si>
    <t>Llantas y Neumáticos</t>
  </si>
  <si>
    <t>Articulos de caucho</t>
  </si>
  <si>
    <t>Articulos de plásticos</t>
  </si>
  <si>
    <t>Productos de Cemento</t>
  </si>
  <si>
    <t>Productos de cal</t>
  </si>
  <si>
    <t>Productos  de yeso y arcillas</t>
  </si>
  <si>
    <t>Productos  de vidrio</t>
  </si>
  <si>
    <t>Productos  de loza</t>
  </si>
  <si>
    <t>Prodcutos de porcelana</t>
  </si>
  <si>
    <t>Herramientas menores</t>
  </si>
  <si>
    <t>Productos de hojalata</t>
  </si>
  <si>
    <t>Accesorio de metal</t>
  </si>
  <si>
    <t>Productos minerales</t>
  </si>
  <si>
    <t>Gasolina</t>
  </si>
  <si>
    <t>Gasoil</t>
  </si>
  <si>
    <t>Keroseno</t>
  </si>
  <si>
    <t>Gas GLP</t>
  </si>
  <si>
    <t>Aceites y grasas</t>
  </si>
  <si>
    <t>Lubricantes</t>
  </si>
  <si>
    <t>Gas natural</t>
  </si>
  <si>
    <t>Abonos y fertilizantes</t>
  </si>
  <si>
    <t>Insecticidas, fumigantes y otros</t>
  </si>
  <si>
    <t>Pinturas, lacas, barnices, diluyentes y absorventes para pinturas</t>
  </si>
  <si>
    <t>Material para limpieza</t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</si>
  <si>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de escritorios, oficina informática y enseñanza</t>
    </r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</si>
  <si>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menores quirurgicos</t>
    </r>
  </si>
  <si>
    <t>Útiles destinados actividades deportivas y recreativas</t>
  </si>
  <si>
    <t>Útiles de cocina y comedor</t>
  </si>
  <si>
    <t>Productos eléctricos y afines</t>
  </si>
  <si>
    <t>Otros respuestos y accesorios menores</t>
  </si>
  <si>
    <t xml:space="preserve">Descripción                                                                                </t>
  </si>
  <si>
    <t>Depreciación de Infraestructura</t>
  </si>
  <si>
    <t>Depreciación de edificaciones y componentes</t>
  </si>
  <si>
    <t>Depreciación de Mobiliarios, equipo de oficina y cómputos</t>
  </si>
  <si>
    <t>Depreciación equipos de transporte.</t>
  </si>
  <si>
    <t>Servicio de teléfono de larga distancia</t>
  </si>
  <si>
    <t>Teléfono local</t>
  </si>
  <si>
    <t>Servicio de internet y televisión por cable</t>
  </si>
  <si>
    <t>Energía eléctrica</t>
  </si>
  <si>
    <t>Agua</t>
  </si>
  <si>
    <t>Recoleción de residuos sólidos</t>
  </si>
  <si>
    <t>Publicidad y propaganda</t>
  </si>
  <si>
    <t>Impresión y encuadernación</t>
  </si>
  <si>
    <t>Viáticos dentro y fuera del país</t>
  </si>
  <si>
    <t>Pasaje</t>
  </si>
  <si>
    <t>Fletes</t>
  </si>
  <si>
    <t>Almacenajes</t>
  </si>
  <si>
    <t>Peaje</t>
  </si>
  <si>
    <t>Alquileres y rentas de edificio y locales</t>
  </si>
  <si>
    <t>Alquileres de equipo de producción</t>
  </si>
  <si>
    <t>Alquiler de equipo educacional</t>
  </si>
  <si>
    <t>Alquiler equipo de computación</t>
  </si>
  <si>
    <t>Alquiler equipo de comunicación</t>
  </si>
  <si>
    <t>Alquiler de equipo de oficina y muebles</t>
  </si>
  <si>
    <t>Alquiler de equipo sanitarios y laboratorios</t>
  </si>
  <si>
    <t>Alquiler de equipo de transporte, traccion y elevación</t>
  </si>
  <si>
    <t>Alquiler de tierra</t>
  </si>
  <si>
    <t>Alquiler de terrenos</t>
  </si>
  <si>
    <t>Alquileres de equipo de construcción y movimiento de tierras</t>
  </si>
  <si>
    <t>Seguros de bienes muebles</t>
  </si>
  <si>
    <t>Seguros  de personas</t>
  </si>
  <si>
    <t>Obras menores en edificaciones</t>
  </si>
  <si>
    <t>Serviciios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</si>
  <si>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</si>
  <si>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</si>
  <si>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</si>
  <si>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</si>
  <si>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fines de higienes y embellecimiento</t>
  </si>
  <si>
    <t>Mantenimientos de reparación de maquinarias y equipos</t>
  </si>
  <si>
    <t>Gastos judiciales</t>
  </si>
  <si>
    <t>Servicios sanitarios y veterinarios</t>
  </si>
  <si>
    <t>Servicios funerarios y gastos conexos</t>
  </si>
  <si>
    <t>Fumigación</t>
  </si>
  <si>
    <t>Lavanderia</t>
  </si>
  <si>
    <t>Higiene</t>
  </si>
  <si>
    <t>Eventos generales</t>
  </si>
  <si>
    <t>Festividades</t>
  </si>
  <si>
    <t>Actuaciones artisticas</t>
  </si>
  <si>
    <t>Servicios técnicos y profesionales</t>
  </si>
  <si>
    <t>Comisiones bancarias</t>
  </si>
  <si>
    <t>Intereses sobre préstamos</t>
  </si>
  <si>
    <t>Un detalle del efectivo y equivalente de efectivo al 30 de junio de 2023 y 2022 es como sigue:</t>
  </si>
  <si>
    <t>Del ejercicio terminado al 30 Junio de 2023  y 2022</t>
  </si>
  <si>
    <t>Al 30 de Junio de 2023 y 2022</t>
  </si>
  <si>
    <t>Del ejercicio terminado al 30 de junio de 2023 y 2022</t>
  </si>
  <si>
    <t>Cuenta por cobrar a corto plazo (Notas 8)</t>
  </si>
  <si>
    <t>Inventarios (Nota 9)</t>
  </si>
  <si>
    <t>Propiedad, planta y equipo neto (Nota 10)</t>
  </si>
  <si>
    <t>Cuentas por pagar a corto plazo (Nota 11)</t>
  </si>
  <si>
    <t>Retenciones y acumulaciones por pagar (Nota 12)</t>
  </si>
  <si>
    <t>Saldo al 30 de Junio de 2023</t>
  </si>
  <si>
    <t>Otros pagos (Servicios no Personales)</t>
  </si>
  <si>
    <t>Flujos de Salida de Efectivo</t>
  </si>
  <si>
    <t>Durante el ejercicio Terminado el 30 de junio de 2023</t>
  </si>
  <si>
    <t>Caja Chica</t>
  </si>
  <si>
    <t>Cuenta Unica del Tesoro</t>
  </si>
  <si>
    <t>Banco de Reservas (Cta.no.030-500010-1)</t>
  </si>
  <si>
    <t>Nota #8  Cuentas por cobrar a corto plazo</t>
  </si>
  <si>
    <t>Un detalle de las cuentas por cobrar al 30 de junio de 2023 y 2022 es como sigue:</t>
  </si>
  <si>
    <t>Consorcio Azucarero de Empresa Ind. Caei</t>
  </si>
  <si>
    <t>Consorcio Azucarero Central</t>
  </si>
  <si>
    <t>Un detalle de las partidas de inventario al 30 de junio de 2023 y 2022 es como sigue:</t>
  </si>
  <si>
    <t>Nota #9 Inventarios</t>
  </si>
  <si>
    <t>Materiales de Limpieza</t>
  </si>
  <si>
    <t>Utiles de Escritorio, Oficina</t>
  </si>
  <si>
    <t>Nota#10 Propiedad planta y equipo</t>
  </si>
  <si>
    <t>Un detalle de las cuentas por pagar a corto plazo  al 30 de junio de 2023 y 2022 es como sigue:</t>
  </si>
  <si>
    <t>Compañía Dominicana de Telefonos</t>
  </si>
  <si>
    <t>Edesur Dominicana S.A</t>
  </si>
  <si>
    <t>Centro Cuenta Nacional</t>
  </si>
  <si>
    <t>Alcaldia del Distrito Nacional</t>
  </si>
  <si>
    <t>Caasd</t>
  </si>
  <si>
    <t>Tropigas Dominicana</t>
  </si>
  <si>
    <t>Jardin Ilusiones SRL</t>
  </si>
  <si>
    <t>Marijoe SRL</t>
  </si>
  <si>
    <t>La Colonial S.A</t>
  </si>
  <si>
    <t>Agua Planeta Azul</t>
  </si>
  <si>
    <t>STPG Service SRL</t>
  </si>
  <si>
    <t>We Are Desingners By Edvi SRL</t>
  </si>
  <si>
    <t>K  Y  M Destino Universales</t>
  </si>
  <si>
    <t>Margarita Villanueva Molina</t>
  </si>
  <si>
    <t>Luyen Comercial</t>
  </si>
  <si>
    <t>TP Comercial</t>
  </si>
  <si>
    <t>Nota# 11 Cuentas por pagar a corto plazo</t>
  </si>
  <si>
    <t>Nota# 12 Retenciones y acumulaciones por pagar</t>
  </si>
  <si>
    <t>Retenciones a Proveedores (IR-17)</t>
  </si>
  <si>
    <t>Retenciones a Asalariados  (IR-3)</t>
  </si>
  <si>
    <t>Nota# 13  Activos Netos/Patrimonio</t>
  </si>
  <si>
    <t xml:space="preserve">Al 30 de JUNIO  de 2023 y 2022, la composición del capital de la Institución es como sigue:  </t>
  </si>
  <si>
    <t>Resultado Positivos (Ahorro)Negativo (Desahorro)</t>
  </si>
  <si>
    <t>Resultado Acumulados</t>
  </si>
  <si>
    <t>Un detalle de los ingresos por transferencias y donaciones  al 30  de junio de 2023 y 2022 es como sigue:</t>
  </si>
  <si>
    <t xml:space="preserve">Nota# 14 Transferencia y donaciones </t>
  </si>
  <si>
    <t>Un detalle de los ingresos por transacciones con contraprestaciones al 30  de junio de 2023 y 2022 es como sigue:</t>
  </si>
  <si>
    <t xml:space="preserve"> Nota # 15 Sueldos, Salarios y beneficios a empleados</t>
  </si>
  <si>
    <t>Activos Netos/Patrimonio (Notas 13 )</t>
  </si>
  <si>
    <t>Ingresos (Notas 14 )</t>
  </si>
  <si>
    <t>Un detalle de las cuentas sueldos, salarios, beneficios a empleados al 30 de junio 2023 y 2022 es como sigue:</t>
  </si>
  <si>
    <t xml:space="preserve">Compensacion Prima de Transporte                                                                                               </t>
  </si>
  <si>
    <t>Incentivos Por Rendimientos</t>
  </si>
  <si>
    <t>Prestaciones Laborales</t>
  </si>
  <si>
    <t>Bono Escolar</t>
  </si>
  <si>
    <t>Seguros Personas</t>
  </si>
  <si>
    <t>Aliemntos y Bebidas Para Personas</t>
  </si>
  <si>
    <t xml:space="preserve">Compensación   Seguridad                                                                       </t>
  </si>
  <si>
    <t>Tramite de Pension</t>
  </si>
  <si>
    <t>Costos de adquisición  (2022)</t>
  </si>
  <si>
    <t>Prop. planta y equipos neto (2023)</t>
  </si>
  <si>
    <t>Constribucion al seguro de pensiones</t>
  </si>
  <si>
    <t>Riesgo Laboral</t>
  </si>
  <si>
    <t>Constribucion al seguro de salud</t>
  </si>
  <si>
    <t>El/la(Instituto Azucarero Dominicano) pagó sueldos y compensaciones al personal directivo, los cuales se definen como aquellos que ocupan la posición de directores y subdirectores en adelante, por aproximadamente RD$XXX y RD$XXXX respectivamente.</t>
  </si>
  <si>
    <t>Nota# 16 Subvenciones y otros pagos por transferencias</t>
  </si>
  <si>
    <t>Un detalle de la cuenta subvenciones y otros pagos por transferencia al 30 de junio de 2023 y 2022 es como sigue:</t>
  </si>
  <si>
    <t>Asociacion de Servidores Publicos</t>
  </si>
  <si>
    <t>Nota# 17 Suministro y materiales para consumo</t>
  </si>
  <si>
    <t>Productos Forestales</t>
  </si>
  <si>
    <t>Combustible,Lubricantes</t>
  </si>
  <si>
    <t>Productos Lozas</t>
  </si>
  <si>
    <t>Llantas Y Neumaticos</t>
  </si>
  <si>
    <t>Productos de Medicinas</t>
  </si>
  <si>
    <t>Productos de Metal</t>
  </si>
  <si>
    <t>Material Para Limpieza</t>
  </si>
  <si>
    <t>Utiles de Escritorio,Oficina e Informatica</t>
  </si>
  <si>
    <t>Productos Electricos y Afines</t>
  </si>
  <si>
    <t>Productos y Utiles Varios</t>
  </si>
  <si>
    <t>Productos de Papel</t>
  </si>
  <si>
    <t>Utiles de Cocina</t>
  </si>
  <si>
    <t>Utiles Medicos</t>
  </si>
  <si>
    <t>Productos Agroforesta</t>
  </si>
  <si>
    <t>Acabados Textiles</t>
  </si>
  <si>
    <t>Cemento</t>
  </si>
  <si>
    <t>Productos Defensa</t>
  </si>
  <si>
    <t xml:space="preserve">Nota# 18 Gastos de depreciación y amortización </t>
  </si>
  <si>
    <t>Un detalle de los gastos de depreciación y amortización al  30 de Junio de 2023 y 2022 es como sigue:</t>
  </si>
  <si>
    <t>Depreciacion Propiedad Planta y Equipo</t>
  </si>
  <si>
    <t>Depreciacion Edificio</t>
  </si>
  <si>
    <t xml:space="preserve">Nota# 19 Deterioro al valor de la propiedad, planta y equipo </t>
  </si>
  <si>
    <t>Un detalle del  deterioro a; valor de la propiedad, planta y equipo  30 de Junio de 2023 y 2022 es como sigue:</t>
  </si>
  <si>
    <t xml:space="preserve">Nota# 19 Otros gastos </t>
  </si>
  <si>
    <t>Un detalle de otros gastos  al  30 de Junio de 2023 y 2022 es como sigue:</t>
  </si>
  <si>
    <t>Telefono Local</t>
  </si>
  <si>
    <t>Seguro de Personas</t>
  </si>
  <si>
    <t>Energia Electrica</t>
  </si>
  <si>
    <t>Recoleccion, Residuos Solidos</t>
  </si>
  <si>
    <t>Publicidad</t>
  </si>
  <si>
    <t>Impresión y Encuadernacion</t>
  </si>
  <si>
    <t>Viaticos Fuera del Pais</t>
  </si>
  <si>
    <t>Viaticos dentro del Pais</t>
  </si>
  <si>
    <t>Pasajes</t>
  </si>
  <si>
    <t>Seguros de Bienes Muebles</t>
  </si>
  <si>
    <t>Alquiler</t>
  </si>
  <si>
    <t>Otros Servicios no Personales</t>
  </si>
  <si>
    <t>Equipos Electricos</t>
  </si>
  <si>
    <t>Dieta Y Gastos</t>
  </si>
  <si>
    <t>Reparacion de Obras Menores</t>
  </si>
  <si>
    <t>Mant. Y Inst. Electrica</t>
  </si>
  <si>
    <t>Mant.Y Rep. Muebles</t>
  </si>
  <si>
    <t>Mant. Y Eq. Tec</t>
  </si>
  <si>
    <t>Mant. Eq. Transporte</t>
  </si>
  <si>
    <t>Instalaciones Temporales</t>
  </si>
  <si>
    <t>Otros Servicios</t>
  </si>
  <si>
    <t>Comision Bancaria</t>
  </si>
  <si>
    <t>Gastos Juridicos</t>
  </si>
  <si>
    <t>Fumigacion</t>
  </si>
  <si>
    <t>Limpieza e Higiene</t>
  </si>
  <si>
    <t>Eventos</t>
  </si>
  <si>
    <t>Actuaciones Artistica</t>
  </si>
  <si>
    <t>Servicios Juridicos</t>
  </si>
  <si>
    <t>Capacitacion</t>
  </si>
  <si>
    <t>Licencias Informaticas</t>
  </si>
  <si>
    <t xml:space="preserve">Nota# 20 Gastos Financieros </t>
  </si>
  <si>
    <t>Un detalle de los gastos financieros   al  30 de Junio de 2023 y 2022 es como sigue:</t>
  </si>
  <si>
    <t>Gastos (Notas 15,16,17 Y 18)</t>
  </si>
  <si>
    <t>Transferencias Administracion Central</t>
  </si>
  <si>
    <t>Transferencia Sector Privado</t>
  </si>
  <si>
    <t>Buiteco</t>
  </si>
  <si>
    <t>Sunix Petroleum</t>
  </si>
  <si>
    <t>inventario inicial</t>
  </si>
  <si>
    <t>Ojo</t>
  </si>
  <si>
    <t xml:space="preserve">mas adiciones de suministros </t>
  </si>
  <si>
    <t>menos gatsos des suministros</t>
  </si>
  <si>
    <t>Un detalle de las retenciones y acumulaciones por pagar al 30 de junio de 2023 y 2022 es como sigue:</t>
  </si>
  <si>
    <t>Un detalle de los gastos de suministro y materiales para consumo al  30 de Junio de 2023 y 2022 es como sigue:</t>
  </si>
  <si>
    <t>Saldo al 31 de diciembre 2022</t>
  </si>
  <si>
    <t>Saldo al 30 de Junio de 2022</t>
  </si>
  <si>
    <t>Saldo al 31 de diciembre de 2021</t>
  </si>
  <si>
    <t>Nota# 14 Ingresos Por Transferencia y Donaciones</t>
  </si>
  <si>
    <t>Maximo Perez Perez</t>
  </si>
  <si>
    <t xml:space="preserve">                Miguel Antonio Cabrera Valdez</t>
  </si>
  <si>
    <t xml:space="preserve">       Jhonny Lorenzo Alcantara</t>
  </si>
  <si>
    <t>Cobros de Subvenciones Transferencia y Otras Asignaciones</t>
  </si>
  <si>
    <t>Ingresos Por Administracion Central</t>
  </si>
  <si>
    <t>Ingresos Por Productores</t>
  </si>
  <si>
    <t xml:space="preserve">    Miguel Antonio Cabrera Valdez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</si>
</sst>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##0.0;###0.0"/>
    <numFmt numFmtId="167" formatCode="###0;###0"/>
    <numFmt numFmtId="168" formatCode="_-* #.##0.00\ _€_-;\-* #.##0.00\ _€_-;_-* &quot;-&quot;??\ _€_-;_-@_-"/>
  </numFmts>
  <fonts count="2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2"/>
    </font>
    <font>
      <sz val="14"/>
      <color rgb="FF000000"/>
      <name val="Times New Roman"/>
      <family val="2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8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2" fillId="0" borderId="0" xfId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3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1" fontId="3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top" wrapText="1"/>
    </xf>
    <xf numFmtId="167" fontId="1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9" fontId="11" fillId="0" borderId="0" xfId="0" applyNumberFormat="1" applyFont="1" applyAlignment="1">
      <alignment horizontal="center" vertical="top" wrapText="1"/>
    </xf>
    <xf numFmtId="166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165" fontId="17" fillId="0" borderId="0" xfId="1" applyFont="1"/>
    <xf numFmtId="0" fontId="17" fillId="0" borderId="0" xfId="0" applyFont="1" applyAlignment="1">
      <alignment horizontal="right"/>
    </xf>
    <xf numFmtId="165" fontId="17" fillId="0" borderId="0" xfId="1" applyFont="1" applyAlignment="1">
      <alignment horizontal="right"/>
    </xf>
    <xf numFmtId="0" fontId="17" fillId="0" borderId="1" xfId="0" applyFont="1" applyBorder="1" applyAlignment="1">
      <alignment horizontal="right"/>
    </xf>
    <xf numFmtId="168" fontId="0" fillId="0" borderId="0" xfId="0" applyNumberFormat="1"/>
    <xf numFmtId="0" fontId="0" fillId="0" borderId="0" xfId="0" applyAlignment="1">
      <alignment readingOrder="1"/>
    </xf>
    <xf numFmtId="0" fontId="16" fillId="0" borderId="0" xfId="0" applyFont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 applyAlignment="1">
      <alignment readingOrder="1"/>
    </xf>
    <xf numFmtId="0" fontId="21" fillId="0" borderId="0" xfId="0" applyFont="1"/>
    <xf numFmtId="0" fontId="22" fillId="0" borderId="0" xfId="0" applyFont="1"/>
    <xf numFmtId="0" fontId="15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165" fontId="19" fillId="0" borderId="0" xfId="1" applyFont="1" applyFill="1" applyAlignment="1"/>
    <xf numFmtId="0" fontId="19" fillId="0" borderId="0" xfId="0" applyFont="1"/>
    <xf numFmtId="165" fontId="20" fillId="0" borderId="0" xfId="1" applyFont="1" applyFill="1"/>
    <xf numFmtId="165" fontId="19" fillId="0" borderId="0" xfId="1" applyFont="1" applyFill="1"/>
    <xf numFmtId="0" fontId="20" fillId="0" borderId="0" xfId="0" applyFont="1" applyAlignment="1">
      <alignment wrapText="1"/>
    </xf>
    <xf numFmtId="165" fontId="20" fillId="0" borderId="1" xfId="1" applyFont="1" applyFill="1" applyBorder="1"/>
    <xf numFmtId="0" fontId="3" fillId="2" borderId="0" xfId="0" applyFont="1" applyFill="1" applyAlignment="1">
      <alignment vertical="center" wrapText="1"/>
    </xf>
    <xf numFmtId="165" fontId="3" fillId="0" borderId="0" xfId="1" applyFont="1" applyAlignment="1">
      <alignment horizontal="center" vertical="center" wrapText="1"/>
    </xf>
    <xf numFmtId="165" fontId="4" fillId="0" borderId="0" xfId="1" applyFont="1" applyAlignment="1">
      <alignment horizontal="center" vertical="center" wrapText="1"/>
    </xf>
    <xf numFmtId="165" fontId="3" fillId="0" borderId="2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 vertical="center" wrapText="1"/>
    </xf>
    <xf numFmtId="165" fontId="4" fillId="0" borderId="4" xfId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5" fontId="3" fillId="0" borderId="0" xfId="1" applyFont="1" applyAlignment="1">
      <alignment horizontal="center" vertical="center"/>
    </xf>
    <xf numFmtId="165" fontId="4" fillId="0" borderId="4" xfId="1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43" fontId="2" fillId="0" borderId="0" xfId="0" applyNumberFormat="1" applyFont="1"/>
    <xf numFmtId="165" fontId="4" fillId="0" borderId="2" xfId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6" fillId="0" borderId="1" xfId="0" applyNumberFormat="1" applyFont="1" applyBorder="1" applyAlignment="1">
      <alignment horizontal="right"/>
    </xf>
    <xf numFmtId="165" fontId="16" fillId="0" borderId="1" xfId="1" applyFont="1" applyBorder="1" applyAlignment="1">
      <alignment horizontal="right"/>
    </xf>
    <xf numFmtId="165" fontId="17" fillId="0" borderId="0" xfId="0" applyNumberFormat="1" applyFont="1"/>
    <xf numFmtId="165" fontId="17" fillId="0" borderId="0" xfId="1" applyFont="1" applyBorder="1" applyAlignment="1">
      <alignment horizontal="right"/>
    </xf>
    <xf numFmtId="165" fontId="0" fillId="0" borderId="0" xfId="1" applyFont="1"/>
    <xf numFmtId="165" fontId="0" fillId="0" borderId="0" xfId="0" applyNumberFormat="1"/>
    <xf numFmtId="43" fontId="0" fillId="0" borderId="0" xfId="0" applyNumberFormat="1"/>
    <xf numFmtId="43" fontId="17" fillId="0" borderId="0" xfId="0" applyNumberFormat="1" applyFont="1"/>
    <xf numFmtId="165" fontId="11" fillId="0" borderId="0" xfId="1" applyFont="1" applyAlignment="1">
      <alignment horizontal="center" vertical="top" wrapText="1"/>
    </xf>
    <xf numFmtId="165" fontId="14" fillId="0" borderId="0" xfId="1" applyFont="1" applyAlignment="1">
      <alignment horizontal="center" vertical="top" wrapText="1"/>
    </xf>
    <xf numFmtId="43" fontId="11" fillId="0" borderId="0" xfId="0" applyNumberFormat="1" applyFont="1" applyAlignment="1">
      <alignment horizontal="center" vertical="center" wrapText="1"/>
    </xf>
    <xf numFmtId="43" fontId="1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8" fillId="0" borderId="0" xfId="0" applyNumberFormat="1" applyFont="1"/>
    <xf numFmtId="43" fontId="3" fillId="0" borderId="0" xfId="0" applyNumberFormat="1" applyFont="1" applyAlignment="1">
      <alignment horizontal="justify" vertical="center" wrapText="1"/>
    </xf>
    <xf numFmtId="4" fontId="3" fillId="0" borderId="0" xfId="0" applyNumberFormat="1" applyFont="1" applyAlignment="1">
      <alignment horizontal="left" vertical="center" wrapText="1" indent="8"/>
    </xf>
    <xf numFmtId="164" fontId="2" fillId="0" borderId="0" xfId="0" applyNumberFormat="1" applyFont="1"/>
    <xf numFmtId="4" fontId="4" fillId="0" borderId="2" xfId="0" applyNumberFormat="1" applyFont="1" applyBorder="1" applyAlignment="1">
      <alignment horizontal="left" vertical="center" wrapText="1" indent="8"/>
    </xf>
    <xf numFmtId="43" fontId="16" fillId="0" borderId="1" xfId="0" applyNumberFormat="1" applyFont="1" applyBorder="1" applyAlignment="1">
      <alignment horizontal="right"/>
    </xf>
    <xf numFmtId="165" fontId="24" fillId="0" borderId="0" xfId="1" applyFont="1" applyAlignment="1">
      <alignment horizontal="center" vertical="top" wrapText="1"/>
    </xf>
    <xf numFmtId="165" fontId="16" fillId="0" borderId="0" xfId="0" applyNumberFormat="1" applyFont="1"/>
    <xf numFmtId="0" fontId="0" fillId="2" borderId="0" xfId="0" applyFill="1"/>
    <xf numFmtId="165" fontId="1" fillId="0" borderId="0" xfId="1" applyFont="1"/>
    <xf numFmtId="4" fontId="0" fillId="0" borderId="0" xfId="0" applyNumberFormat="1"/>
    <xf numFmtId="0" fontId="2" fillId="0" borderId="7" xfId="0" applyFont="1" applyBorder="1" applyAlignment="1">
      <alignment horizontal="center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 indent="2"/>
    </xf>
    <xf numFmtId="0" fontId="8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24" fillId="0" borderId="0" xfId="1" applyFont="1" applyAlignment="1">
      <alignment horizontal="center" vertical="center" wrapText="1"/>
    </xf>
    <xf numFmtId="165" fontId="24" fillId="0" borderId="2" xfId="1" applyFont="1" applyBorder="1" applyAlignment="1">
      <alignment horizontal="center" vertical="center" wrapText="1"/>
    </xf>
    <xf numFmtId="43" fontId="11" fillId="0" borderId="0" xfId="0" applyNumberFormat="1" applyFont="1" applyAlignment="1">
      <alignment horizontal="center" vertical="top" wrapText="1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CON%20NOTAS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7 AL 48 "/>
      <sheetName val="DETALLES DE ESTADO DE RF"/>
      <sheetName val="Hoja3"/>
    </sheetNames>
    <sheetDataSet>
      <sheetData sheetId="0">
        <row r="52">
          <cell r="B52">
            <v>118692216.36</v>
          </cell>
        </row>
      </sheetData>
      <sheetData sheetId="1"/>
      <sheetData sheetId="2">
        <row r="22">
          <cell r="F22">
            <v>-259586.18999999762</v>
          </cell>
        </row>
        <row r="23">
          <cell r="B23">
            <v>4535368.76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70"/>
  <sheetViews>
    <sheetView showGridLines="0" topLeftCell="A4" zoomScale="112" zoomScaleNormal="112" workbookViewId="0">
      <selection activeCell="F53" sqref="F53"/>
    </sheetView>
  </sheetViews>
  <sheetFormatPr baseColWidth="10" defaultRowHeight="15.75"/>
  <cols>
    <col min="1" max="1" width="58.140625" style="10" customWidth="1"/>
    <col min="2" max="2" width="19" style="10" customWidth="1"/>
    <col min="3" max="3" width="3" style="10" customWidth="1"/>
    <col min="4" max="4" width="18.140625" style="10" customWidth="1"/>
    <col min="5" max="5" width="16.85546875" style="10" bestFit="1" customWidth="1"/>
    <col min="6" max="6" width="11.42578125" style="10"/>
    <col min="7" max="7" width="16.85546875" style="10" bestFit="1" customWidth="1"/>
    <col min="8" max="16384" width="11.42578125" style="10"/>
  </cols>
  <sheetData>
    <row r="7" spans="1:4">
      <c r="A7" s="141" t="s">
        <v>20</v>
      </c>
      <c r="B7" s="141"/>
      <c r="C7" s="141"/>
      <c r="D7" s="141"/>
    </row>
    <row r="8" spans="1:4">
      <c r="A8" s="141" t="s">
        <v>19</v>
      </c>
      <c r="B8" s="141"/>
      <c r="C8" s="141"/>
      <c r="D8" s="141"/>
    </row>
    <row r="9" spans="1:4">
      <c r="A9" s="141" t="s">
        <v>612</v>
      </c>
      <c r="B9" s="141"/>
      <c r="C9" s="141"/>
      <c r="D9" s="141"/>
    </row>
    <row r="10" spans="1:4">
      <c r="A10" s="141" t="s">
        <v>21</v>
      </c>
      <c r="B10" s="141"/>
      <c r="C10" s="141"/>
      <c r="D10" s="141"/>
    </row>
    <row r="11" spans="1:4">
      <c r="A11" s="21"/>
      <c r="B11" s="21"/>
      <c r="C11" s="21"/>
      <c r="D11" s="21"/>
    </row>
    <row r="12" spans="1:4" ht="12.75" customHeight="1">
      <c r="A12" s="1"/>
      <c r="B12" s="22">
        <v>2023</v>
      </c>
      <c r="C12" s="22"/>
      <c r="D12" s="22">
        <v>2022</v>
      </c>
    </row>
    <row r="13" spans="1:4">
      <c r="A13" s="6" t="s">
        <v>0</v>
      </c>
      <c r="B13" s="1"/>
      <c r="C13" s="1"/>
      <c r="D13" s="1"/>
    </row>
    <row r="14" spans="1:4">
      <c r="A14" s="6" t="s">
        <v>1</v>
      </c>
      <c r="B14" s="1"/>
      <c r="C14" s="1"/>
      <c r="D14" s="1"/>
    </row>
    <row r="15" spans="1:4">
      <c r="A15" s="23" t="s">
        <v>22</v>
      </c>
      <c r="B15" s="83">
        <f>+'NOTAS 7 AL 48 '!D10</f>
        <v>22272509</v>
      </c>
      <c r="C15" s="8"/>
      <c r="D15" s="83">
        <f>+'NOTAS 7 AL 48 '!E10</f>
        <v>32029061</v>
      </c>
    </row>
    <row r="16" spans="1:4">
      <c r="A16" s="23" t="s">
        <v>614</v>
      </c>
      <c r="B16" s="83">
        <f>+'NOTAS 7 AL 48 '!D35</f>
        <v>783072</v>
      </c>
      <c r="C16" s="8"/>
      <c r="D16" s="83">
        <f>+'NOTAS 7 AL 48 '!E35</f>
        <v>1068006</v>
      </c>
    </row>
    <row r="17" spans="1:4">
      <c r="A17" s="23" t="s">
        <v>615</v>
      </c>
      <c r="B17" s="85">
        <f>+'NOTAS 7 AL 48 '!D41</f>
        <v>370352.92000000004</v>
      </c>
      <c r="C17" s="8"/>
      <c r="D17" s="85">
        <f>+'NOTAS 7 AL 48 '!E41</f>
        <v>262348.40999999997</v>
      </c>
    </row>
    <row r="18" spans="1:4">
      <c r="A18" s="6" t="s">
        <v>2</v>
      </c>
      <c r="B18" s="84">
        <f>SUM(B15:B17)</f>
        <v>23425933.920000002</v>
      </c>
      <c r="C18" s="22"/>
      <c r="D18" s="84">
        <f>SUM(D15:D17)</f>
        <v>33359415.41</v>
      </c>
    </row>
    <row r="19" spans="1:4" ht="6.75" customHeight="1">
      <c r="A19" s="6"/>
      <c r="B19" s="22"/>
      <c r="C19" s="22"/>
      <c r="D19" s="22"/>
    </row>
    <row r="20" spans="1:4">
      <c r="A20" s="6" t="s">
        <v>3</v>
      </c>
      <c r="B20" s="7"/>
      <c r="C20" s="7"/>
      <c r="D20" s="7"/>
    </row>
    <row r="21" spans="1:4" hidden="1">
      <c r="A21" s="23" t="s">
        <v>4</v>
      </c>
      <c r="B21" s="8">
        <v>0</v>
      </c>
      <c r="C21" s="8"/>
      <c r="D21" s="8">
        <v>0</v>
      </c>
    </row>
    <row r="22" spans="1:4" hidden="1">
      <c r="A22" s="23" t="s">
        <v>23</v>
      </c>
      <c r="B22" s="8">
        <v>0</v>
      </c>
      <c r="C22" s="8"/>
      <c r="D22" s="8">
        <v>0</v>
      </c>
    </row>
    <row r="23" spans="1:4" hidden="1">
      <c r="A23" s="23" t="s">
        <v>142</v>
      </c>
      <c r="B23" s="8">
        <v>0</v>
      </c>
      <c r="C23" s="8"/>
      <c r="D23" s="8">
        <v>0</v>
      </c>
    </row>
    <row r="24" spans="1:4">
      <c r="A24" s="23" t="s">
        <v>616</v>
      </c>
      <c r="B24" s="83">
        <f>+'NOTAS 7 AL 48 '!I97</f>
        <v>103438846.13000001</v>
      </c>
      <c r="C24" s="8"/>
      <c r="D24" s="83">
        <v>108859870</v>
      </c>
    </row>
    <row r="25" spans="1:4" hidden="1">
      <c r="A25" s="23" t="s">
        <v>143</v>
      </c>
      <c r="B25" s="8">
        <v>0</v>
      </c>
      <c r="C25" s="8"/>
      <c r="D25" s="8">
        <v>0</v>
      </c>
    </row>
    <row r="26" spans="1:4" hidden="1">
      <c r="A26" s="23" t="s">
        <v>5</v>
      </c>
      <c r="B26" s="31">
        <v>0</v>
      </c>
      <c r="C26" s="8"/>
      <c r="D26" s="31">
        <v>0</v>
      </c>
    </row>
    <row r="27" spans="1:4">
      <c r="A27" s="6" t="s">
        <v>6</v>
      </c>
      <c r="B27" s="84">
        <f>SUM(B21:B26)</f>
        <v>103438846.13000001</v>
      </c>
      <c r="C27" s="22"/>
      <c r="D27" s="84">
        <f>SUM(D21:D26)</f>
        <v>108859870</v>
      </c>
    </row>
    <row r="28" spans="1:4" ht="9" customHeight="1">
      <c r="A28" s="6"/>
      <c r="B28" s="22"/>
      <c r="C28" s="22"/>
      <c r="D28" s="22"/>
    </row>
    <row r="29" spans="1:4" ht="16.5" thickBot="1">
      <c r="A29" s="6" t="s">
        <v>7</v>
      </c>
      <c r="B29" s="86">
        <f>+B18+B27</f>
        <v>126864780.05000001</v>
      </c>
      <c r="C29" s="22"/>
      <c r="D29" s="86">
        <f>+D18+D27</f>
        <v>142219285.41</v>
      </c>
    </row>
    <row r="30" spans="1:4" ht="16.5" thickTop="1">
      <c r="A30" s="140" t="s">
        <v>118</v>
      </c>
      <c r="B30" s="1"/>
      <c r="C30" s="1"/>
      <c r="D30" s="1"/>
    </row>
    <row r="31" spans="1:4">
      <c r="A31" s="140"/>
      <c r="B31" s="24"/>
      <c r="C31" s="24"/>
      <c r="D31" s="24"/>
    </row>
    <row r="32" spans="1:4" hidden="1">
      <c r="A32" s="23" t="s">
        <v>8</v>
      </c>
      <c r="B32" s="8">
        <v>0</v>
      </c>
      <c r="C32" s="8"/>
      <c r="D32" s="8">
        <v>0</v>
      </c>
    </row>
    <row r="33" spans="1:4">
      <c r="A33" s="23" t="s">
        <v>617</v>
      </c>
      <c r="B33" s="83">
        <f>+'NOTAS 7 AL 48 '!D149</f>
        <v>3738625.6300000004</v>
      </c>
      <c r="C33" s="8"/>
      <c r="D33" s="83">
        <f>+'NOTAS 7 AL 48 '!E149</f>
        <v>872371.06</v>
      </c>
    </row>
    <row r="34" spans="1:4" hidden="1">
      <c r="A34" s="23" t="s">
        <v>24</v>
      </c>
      <c r="B34" s="83">
        <v>0</v>
      </c>
      <c r="C34" s="8"/>
      <c r="D34" s="83">
        <v>0</v>
      </c>
    </row>
    <row r="35" spans="1:4" hidden="1">
      <c r="A35" s="23" t="s">
        <v>25</v>
      </c>
      <c r="B35" s="83">
        <v>0</v>
      </c>
      <c r="C35" s="8"/>
      <c r="D35" s="83">
        <v>0</v>
      </c>
    </row>
    <row r="36" spans="1:4">
      <c r="A36" s="23" t="s">
        <v>618</v>
      </c>
      <c r="B36" s="85">
        <f>+'NOTAS 7 AL 48 '!D170</f>
        <v>158155.49</v>
      </c>
      <c r="C36" s="8"/>
      <c r="D36" s="85">
        <f>+'NOTAS 7 AL 48 '!E170</f>
        <v>162373.86000000002</v>
      </c>
    </row>
    <row r="37" spans="1:4" hidden="1">
      <c r="A37" s="23" t="s">
        <v>26</v>
      </c>
      <c r="B37" s="8">
        <v>0</v>
      </c>
      <c r="C37" s="8"/>
      <c r="D37" s="8">
        <v>0</v>
      </c>
    </row>
    <row r="38" spans="1:4" hidden="1">
      <c r="A38" s="23" t="s">
        <v>27</v>
      </c>
      <c r="B38" s="8">
        <v>0</v>
      </c>
      <c r="C38" s="8"/>
      <c r="D38" s="8">
        <v>0</v>
      </c>
    </row>
    <row r="39" spans="1:4" hidden="1">
      <c r="A39" s="23" t="s">
        <v>28</v>
      </c>
      <c r="B39" s="8">
        <v>0</v>
      </c>
      <c r="C39" s="8"/>
      <c r="D39" s="8">
        <v>0</v>
      </c>
    </row>
    <row r="40" spans="1:4" hidden="1">
      <c r="A40" s="23" t="s">
        <v>9</v>
      </c>
      <c r="B40" s="31">
        <v>0</v>
      </c>
      <c r="C40" s="8"/>
      <c r="D40" s="31">
        <v>0</v>
      </c>
    </row>
    <row r="41" spans="1:4">
      <c r="A41" s="6" t="s">
        <v>10</v>
      </c>
      <c r="B41" s="84">
        <f>SUM(B32:B40)</f>
        <v>3896781.12</v>
      </c>
      <c r="C41" s="22"/>
      <c r="D41" s="84">
        <f>SUM(D32:D40)</f>
        <v>1034744.92</v>
      </c>
    </row>
    <row r="42" spans="1:4" ht="8.25" customHeight="1">
      <c r="A42" s="6"/>
      <c r="B42" s="22"/>
      <c r="C42" s="22"/>
      <c r="D42" s="22"/>
    </row>
    <row r="43" spans="1:4">
      <c r="A43" s="6" t="s">
        <v>11</v>
      </c>
      <c r="B43" s="1"/>
      <c r="C43" s="1"/>
      <c r="D43" s="1"/>
    </row>
    <row r="44" spans="1:4" hidden="1">
      <c r="A44" s="23" t="s">
        <v>12</v>
      </c>
      <c r="B44" s="8">
        <v>0</v>
      </c>
      <c r="C44" s="8"/>
      <c r="D44" s="8">
        <v>0</v>
      </c>
    </row>
    <row r="45" spans="1:4" hidden="1">
      <c r="A45" s="23" t="s">
        <v>13</v>
      </c>
      <c r="B45" s="8">
        <v>0</v>
      </c>
      <c r="C45" s="8"/>
      <c r="D45" s="8">
        <v>0</v>
      </c>
    </row>
    <row r="46" spans="1:4" hidden="1">
      <c r="A46" s="23" t="s">
        <v>29</v>
      </c>
      <c r="B46" s="8">
        <v>0</v>
      </c>
      <c r="C46" s="8"/>
      <c r="D46" s="8">
        <v>0</v>
      </c>
    </row>
    <row r="47" spans="1:4" hidden="1">
      <c r="A47" s="23" t="s">
        <v>30</v>
      </c>
      <c r="B47" s="8">
        <v>0</v>
      </c>
      <c r="C47" s="8"/>
      <c r="D47" s="8">
        <v>0</v>
      </c>
    </row>
    <row r="48" spans="1:4" hidden="1">
      <c r="A48" s="23" t="s">
        <v>31</v>
      </c>
      <c r="B48" s="8">
        <v>0</v>
      </c>
      <c r="C48" s="8"/>
      <c r="D48" s="8">
        <v>0</v>
      </c>
    </row>
    <row r="49" spans="1:7" hidden="1">
      <c r="A49" s="23" t="s">
        <v>32</v>
      </c>
      <c r="B49" s="31">
        <v>0</v>
      </c>
      <c r="C49" s="8"/>
      <c r="D49" s="31">
        <v>0</v>
      </c>
    </row>
    <row r="50" spans="1:7">
      <c r="A50" s="6" t="s">
        <v>14</v>
      </c>
      <c r="B50" s="62">
        <v>0</v>
      </c>
      <c r="C50" s="22"/>
      <c r="D50" s="62">
        <v>0</v>
      </c>
    </row>
    <row r="51" spans="1:7" ht="10.5" customHeight="1">
      <c r="A51" s="6"/>
      <c r="B51" s="22"/>
      <c r="C51" s="22"/>
      <c r="D51" s="22"/>
    </row>
    <row r="52" spans="1:7">
      <c r="A52" s="6" t="s">
        <v>15</v>
      </c>
      <c r="B52" s="87">
        <f>+B41+B50</f>
        <v>3896781.12</v>
      </c>
      <c r="C52" s="22"/>
      <c r="D52" s="87">
        <f>+D41+D50</f>
        <v>1034744.92</v>
      </c>
    </row>
    <row r="53" spans="1:7" ht="9" customHeight="1">
      <c r="A53" s="6"/>
      <c r="B53" s="22"/>
      <c r="C53" s="22"/>
      <c r="D53" s="22"/>
    </row>
    <row r="54" spans="1:7">
      <c r="A54" s="6" t="s">
        <v>664</v>
      </c>
      <c r="B54" s="1"/>
      <c r="C54" s="1"/>
      <c r="D54" s="1"/>
    </row>
    <row r="55" spans="1:7" ht="12.75" customHeight="1">
      <c r="A55" s="23" t="s">
        <v>16</v>
      </c>
      <c r="B55" s="83">
        <v>4535368.76</v>
      </c>
      <c r="C55" s="8"/>
      <c r="D55" s="83">
        <v>4535368.76</v>
      </c>
    </row>
    <row r="56" spans="1:7" ht="12.75" hidden="1" customHeight="1">
      <c r="A56" s="23" t="s">
        <v>17</v>
      </c>
      <c r="B56" s="8">
        <v>0</v>
      </c>
      <c r="C56" s="8"/>
      <c r="D56" s="8">
        <v>0</v>
      </c>
    </row>
    <row r="57" spans="1:7">
      <c r="A57" s="23" t="s">
        <v>115</v>
      </c>
      <c r="B57" s="83">
        <f>+'Est. de Rendimiento Fin'!B32</f>
        <v>-279586.18999999762</v>
      </c>
      <c r="C57" s="8"/>
      <c r="D57" s="83">
        <f>+'Est. de Rendimiento Fin'!D28</f>
        <v>1053381.7399999984</v>
      </c>
      <c r="G57" s="98"/>
    </row>
    <row r="58" spans="1:7">
      <c r="A58" s="23" t="s">
        <v>114</v>
      </c>
      <c r="B58" s="83">
        <v>118712216.36</v>
      </c>
      <c r="C58" s="8"/>
      <c r="D58" s="83">
        <v>135595789.99000001</v>
      </c>
      <c r="E58" s="118"/>
      <c r="F58" s="98"/>
    </row>
    <row r="59" spans="1:7" s="28" customFormat="1">
      <c r="A59" s="37" t="s">
        <v>117</v>
      </c>
      <c r="B59" s="84">
        <f>+B55+B57+B58</f>
        <v>122967998.93000001</v>
      </c>
      <c r="C59" s="22"/>
      <c r="D59" s="84">
        <f>SUM(D55:D58)</f>
        <v>141184540.49000001</v>
      </c>
      <c r="G59" s="115"/>
    </row>
    <row r="60" spans="1:7">
      <c r="A60" s="6" t="s">
        <v>122</v>
      </c>
      <c r="B60" s="87">
        <f>SUM(B52+B59)</f>
        <v>126864780.05000001</v>
      </c>
      <c r="C60" s="22"/>
      <c r="D60" s="87">
        <f>+D52+D59</f>
        <v>142219285.41</v>
      </c>
      <c r="E60" s="118"/>
      <c r="G60" s="98"/>
    </row>
    <row r="61" spans="1:7">
      <c r="E61" s="118"/>
    </row>
    <row r="63" spans="1:7">
      <c r="A63" s="29"/>
    </row>
    <row r="64" spans="1:7" ht="18.75">
      <c r="A64" s="54" t="s">
        <v>757</v>
      </c>
      <c r="B64" s="42"/>
      <c r="C64" s="39" t="s">
        <v>758</v>
      </c>
      <c r="D64" s="39"/>
      <c r="E64" s="39"/>
    </row>
    <row r="65" spans="1:5" ht="18.75">
      <c r="A65" s="38" t="s">
        <v>119</v>
      </c>
      <c r="B65" s="42"/>
      <c r="C65" s="139" t="s">
        <v>120</v>
      </c>
      <c r="D65" s="139"/>
      <c r="E65" s="139"/>
    </row>
    <row r="66" spans="1:5" ht="18.75">
      <c r="B66" s="42"/>
    </row>
    <row r="67" spans="1:5" ht="18.75">
      <c r="B67" s="42"/>
      <c r="C67" s="42"/>
    </row>
    <row r="68" spans="1:5" ht="18.75">
      <c r="A68" s="42"/>
      <c r="B68" s="42"/>
      <c r="C68" s="42"/>
    </row>
    <row r="69" spans="1:5">
      <c r="A69" s="54" t="s">
        <v>759</v>
      </c>
    </row>
    <row r="70" spans="1:5" ht="18.75">
      <c r="A70" s="126" t="s">
        <v>121</v>
      </c>
      <c r="B70" s="42"/>
      <c r="C70" s="42"/>
      <c r="D70" s="42"/>
      <c r="E70" s="42"/>
    </row>
  </sheetData>
  <mergeCells count="6">
    <mergeCell ref="C65:E65"/>
    <mergeCell ref="A30:A31"/>
    <mergeCell ref="A7:D7"/>
    <mergeCell ref="A8:D8"/>
    <mergeCell ref="A9:D9"/>
    <mergeCell ref="A10:D10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9"/>
  <sheetViews>
    <sheetView showGridLines="0" zoomScale="130" zoomScaleNormal="130" workbookViewId="0">
      <selection activeCell="A30" sqref="A30"/>
    </sheetView>
  </sheetViews>
  <sheetFormatPr baseColWidth="10" defaultRowHeight="15.75"/>
  <cols>
    <col min="1" max="1" width="49.85546875" style="10" customWidth="1"/>
    <col min="2" max="2" width="19.28515625" style="10" customWidth="1"/>
    <col min="3" max="3" width="2.28515625" style="10" customWidth="1"/>
    <col min="4" max="4" width="18.5703125" style="10" customWidth="1"/>
    <col min="5" max="6" width="11.42578125" style="10"/>
    <col min="7" max="8" width="14.5703125" style="10" bestFit="1" customWidth="1"/>
    <col min="9" max="16384" width="11.42578125" style="10"/>
  </cols>
  <sheetData>
    <row r="6" spans="1:9">
      <c r="A6" s="141" t="s">
        <v>33</v>
      </c>
      <c r="B6" s="141"/>
      <c r="C6" s="141"/>
      <c r="D6" s="141"/>
    </row>
    <row r="7" spans="1:9">
      <c r="A7" s="141" t="s">
        <v>34</v>
      </c>
      <c r="B7" s="141"/>
      <c r="C7" s="141"/>
      <c r="D7" s="141"/>
    </row>
    <row r="8" spans="1:9">
      <c r="A8" s="141" t="s">
        <v>611</v>
      </c>
      <c r="B8" s="141"/>
      <c r="C8" s="141"/>
      <c r="D8" s="141"/>
    </row>
    <row r="9" spans="1:9">
      <c r="A9" s="141" t="s">
        <v>52</v>
      </c>
      <c r="B9" s="141"/>
      <c r="C9" s="141"/>
      <c r="D9" s="141"/>
    </row>
    <row r="10" spans="1:9">
      <c r="A10" s="21"/>
      <c r="B10" s="21"/>
      <c r="C10" s="21"/>
      <c r="D10" s="21"/>
    </row>
    <row r="11" spans="1:9">
      <c r="A11" s="21"/>
      <c r="B11" s="21"/>
      <c r="C11" s="21"/>
      <c r="D11" s="21"/>
    </row>
    <row r="12" spans="1:9">
      <c r="B12" s="21">
        <v>2023</v>
      </c>
      <c r="C12" s="21"/>
      <c r="D12" s="21">
        <v>2022</v>
      </c>
    </row>
    <row r="13" spans="1:9">
      <c r="A13" s="12" t="s">
        <v>665</v>
      </c>
    </row>
    <row r="14" spans="1:9">
      <c r="A14" s="13" t="s">
        <v>36</v>
      </c>
      <c r="B14" s="89">
        <f>+'NOTAS 7 AL 48 '!D268</f>
        <v>38835408</v>
      </c>
      <c r="C14" s="57"/>
      <c r="D14" s="89">
        <f>+'NOTAS 7 AL 48 '!E268</f>
        <v>32127154</v>
      </c>
      <c r="G14" s="15"/>
      <c r="H14" s="15"/>
      <c r="I14" s="15"/>
    </row>
    <row r="15" spans="1:9">
      <c r="A15" s="12" t="s">
        <v>37</v>
      </c>
      <c r="B15" s="90">
        <f>SUM(B14:B14)</f>
        <v>38835408</v>
      </c>
      <c r="C15" s="25"/>
      <c r="D15" s="90">
        <f>SUM(D14:D14)</f>
        <v>32127154</v>
      </c>
      <c r="G15" s="15"/>
      <c r="H15" s="15"/>
      <c r="I15" s="15"/>
    </row>
    <row r="16" spans="1:9">
      <c r="A16" s="16"/>
      <c r="G16" s="15"/>
      <c r="H16" s="15"/>
      <c r="I16" s="15"/>
    </row>
    <row r="17" spans="1:4">
      <c r="A17" s="11" t="s">
        <v>742</v>
      </c>
    </row>
    <row r="18" spans="1:4">
      <c r="A18" s="13" t="s">
        <v>38</v>
      </c>
      <c r="B18" s="89">
        <f>+'NOTAS 7 AL 48 '!D303</f>
        <v>25991246</v>
      </c>
      <c r="C18" s="14"/>
      <c r="D18" s="89">
        <f>+'NOTAS 7 AL 48 '!E303</f>
        <v>19140976</v>
      </c>
    </row>
    <row r="19" spans="1:4" hidden="1">
      <c r="A19" s="13" t="s">
        <v>39</v>
      </c>
      <c r="B19" s="14">
        <v>0</v>
      </c>
      <c r="C19" s="14"/>
      <c r="D19" s="14">
        <v>0</v>
      </c>
    </row>
    <row r="20" spans="1:4">
      <c r="A20" s="13" t="s">
        <v>39</v>
      </c>
      <c r="B20" s="89">
        <f>+'NOTAS 7 AL 48 '!D313</f>
        <v>20000</v>
      </c>
      <c r="C20" s="14"/>
      <c r="D20" s="89">
        <v>0</v>
      </c>
    </row>
    <row r="21" spans="1:4">
      <c r="A21" s="13" t="s">
        <v>40</v>
      </c>
      <c r="B21" s="89">
        <f>+'NOTAS 7 AL 48 '!D335</f>
        <v>1654961</v>
      </c>
      <c r="C21" s="14"/>
      <c r="D21" s="88">
        <v>1605569</v>
      </c>
    </row>
    <row r="22" spans="1:4">
      <c r="A22" s="13" t="s">
        <v>41</v>
      </c>
      <c r="B22" s="89">
        <f>+'NOTAS 7 AL 48 '!D342</f>
        <v>580491.18999999994</v>
      </c>
      <c r="C22" s="14"/>
      <c r="D22" s="89">
        <v>712533.26</v>
      </c>
    </row>
    <row r="23" spans="1:4" hidden="1">
      <c r="A23" s="13" t="s">
        <v>42</v>
      </c>
      <c r="B23" s="14">
        <v>0</v>
      </c>
      <c r="C23" s="14"/>
      <c r="D23" s="14">
        <v>0</v>
      </c>
    </row>
    <row r="24" spans="1:4">
      <c r="A24" s="13" t="s">
        <v>43</v>
      </c>
      <c r="B24" s="89">
        <f>+'NOTAS 7 AL 48 '!D393</f>
        <v>10846387</v>
      </c>
      <c r="C24" s="14"/>
      <c r="D24" s="89">
        <f>+'NOTAS 7 AL 48 '!E393</f>
        <v>9591560</v>
      </c>
    </row>
    <row r="25" spans="1:4">
      <c r="A25" s="13" t="s">
        <v>44</v>
      </c>
      <c r="B25" s="89">
        <f>+'NOTAS 7 AL 48 '!D400</f>
        <v>21909</v>
      </c>
      <c r="C25" s="14"/>
      <c r="D25" s="89">
        <f>+'NOTAS 7 AL 48 '!E400</f>
        <v>23134</v>
      </c>
    </row>
    <row r="26" spans="1:4">
      <c r="A26" s="12" t="s">
        <v>45</v>
      </c>
      <c r="B26" s="90">
        <f>SUM(B18:B25)</f>
        <v>39114994.189999998</v>
      </c>
      <c r="C26" s="25"/>
      <c r="D26" s="90">
        <f>SUM(D18:D25)</f>
        <v>31073772.260000002</v>
      </c>
    </row>
    <row r="27" spans="1:4">
      <c r="A27" s="16"/>
    </row>
    <row r="28" spans="1:4">
      <c r="A28" s="13" t="s">
        <v>46</v>
      </c>
      <c r="B28" s="91">
        <f>+B15-B26</f>
        <v>-279586.18999999762</v>
      </c>
      <c r="C28" s="14"/>
      <c r="D28" s="91">
        <f>+D15-D26</f>
        <v>1053381.7399999984</v>
      </c>
    </row>
    <row r="29" spans="1:4">
      <c r="A29" s="16"/>
    </row>
    <row r="30" spans="1:4">
      <c r="A30" s="13" t="s">
        <v>47</v>
      </c>
      <c r="B30" s="62">
        <v>0</v>
      </c>
      <c r="C30" s="14"/>
      <c r="D30" s="62">
        <v>0</v>
      </c>
    </row>
    <row r="31" spans="1:4">
      <c r="A31" s="16"/>
    </row>
    <row r="32" spans="1:4">
      <c r="A32" s="12" t="s">
        <v>48</v>
      </c>
      <c r="B32" s="90">
        <f>+B15-B26</f>
        <v>-279586.18999999762</v>
      </c>
      <c r="C32" s="25"/>
      <c r="D32" s="90">
        <f t="shared" ref="D32" si="0">+D15-D26</f>
        <v>1053381.7399999984</v>
      </c>
    </row>
    <row r="33" spans="1:5">
      <c r="A33" s="16"/>
    </row>
    <row r="34" spans="1:5" hidden="1">
      <c r="A34" s="17" t="s">
        <v>49</v>
      </c>
    </row>
    <row r="35" spans="1:5" hidden="1">
      <c r="A35" s="13" t="s">
        <v>50</v>
      </c>
      <c r="B35" s="14">
        <v>0</v>
      </c>
      <c r="C35" s="14"/>
      <c r="D35" s="14">
        <v>0</v>
      </c>
    </row>
    <row r="36" spans="1:5" hidden="1">
      <c r="A36" s="13" t="s">
        <v>18</v>
      </c>
      <c r="B36" s="14">
        <v>0</v>
      </c>
      <c r="C36" s="14"/>
      <c r="D36" s="14">
        <v>0</v>
      </c>
    </row>
    <row r="37" spans="1:5" ht="16.5" hidden="1" thickBot="1">
      <c r="A37" s="18"/>
      <c r="B37" s="26">
        <v>0</v>
      </c>
      <c r="C37" s="26"/>
      <c r="D37" s="26">
        <v>0</v>
      </c>
    </row>
    <row r="38" spans="1:5">
      <c r="A38" s="16"/>
    </row>
    <row r="39" spans="1:5">
      <c r="A39" s="19"/>
    </row>
    <row r="40" spans="1:5">
      <c r="A40" s="19"/>
    </row>
    <row r="41" spans="1:5">
      <c r="A41" s="19"/>
    </row>
    <row r="42" spans="1:5">
      <c r="A42" s="29"/>
    </row>
    <row r="43" spans="1:5" ht="18.75">
      <c r="A43" s="54" t="s">
        <v>757</v>
      </c>
      <c r="B43" s="42"/>
      <c r="C43" s="39" t="s">
        <v>758</v>
      </c>
      <c r="D43" s="39"/>
      <c r="E43" s="39"/>
    </row>
    <row r="44" spans="1:5" ht="18.75">
      <c r="A44" s="38" t="s">
        <v>119</v>
      </c>
      <c r="B44" s="42"/>
      <c r="C44" s="139" t="s">
        <v>120</v>
      </c>
      <c r="D44" s="139"/>
      <c r="E44" s="139"/>
    </row>
    <row r="45" spans="1:5" ht="18.75">
      <c r="B45" s="42"/>
    </row>
    <row r="46" spans="1:5" ht="18.75">
      <c r="B46" s="42"/>
      <c r="C46" s="42"/>
    </row>
    <row r="47" spans="1:5" ht="18.75">
      <c r="A47" s="42"/>
      <c r="B47" s="42"/>
      <c r="C47" s="42"/>
    </row>
    <row r="48" spans="1:5">
      <c r="A48" s="54" t="s">
        <v>759</v>
      </c>
    </row>
    <row r="49" spans="1:5" ht="18.75">
      <c r="A49" s="126" t="s">
        <v>121</v>
      </c>
      <c r="B49" s="42"/>
      <c r="C49" s="42"/>
      <c r="D49" s="42"/>
      <c r="E49" s="42"/>
    </row>
  </sheetData>
  <mergeCells count="5">
    <mergeCell ref="A6:D6"/>
    <mergeCell ref="A7:D7"/>
    <mergeCell ref="A8:D8"/>
    <mergeCell ref="A9:D9"/>
    <mergeCell ref="C44:E44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4"/>
  <sheetViews>
    <sheetView showGridLines="0" workbookViewId="0">
      <selection activeCell="A37" sqref="A37:E45"/>
    </sheetView>
  </sheetViews>
  <sheetFormatPr baseColWidth="10" defaultRowHeight="15.75"/>
  <cols>
    <col min="1" max="1" width="43.42578125" style="10" customWidth="1"/>
    <col min="2" max="2" width="19.28515625" style="10" customWidth="1"/>
    <col min="3" max="3" width="18.42578125" style="10" customWidth="1"/>
    <col min="4" max="4" width="16.42578125" style="10" customWidth="1"/>
    <col min="5" max="5" width="23.5703125" style="10" customWidth="1"/>
    <col min="6" max="6" width="33" style="10" customWidth="1"/>
    <col min="7" max="7" width="0" style="10" hidden="1" customWidth="1"/>
    <col min="8" max="8" width="20" style="10" customWidth="1"/>
    <col min="9" max="10" width="16.85546875" style="10" bestFit="1" customWidth="1"/>
    <col min="11" max="11" width="11.42578125" style="10"/>
    <col min="12" max="12" width="16.85546875" style="10" bestFit="1" customWidth="1"/>
    <col min="13" max="16384" width="11.42578125" style="10"/>
  </cols>
  <sheetData>
    <row r="3" spans="1:6">
      <c r="A3" s="20"/>
    </row>
    <row r="4" spans="1:6">
      <c r="A4" s="20"/>
    </row>
    <row r="5" spans="1:6" ht="20.25">
      <c r="A5" s="142" t="s">
        <v>33</v>
      </c>
      <c r="B5" s="142"/>
      <c r="C5" s="142"/>
      <c r="D5" s="142"/>
      <c r="E5" s="142"/>
      <c r="F5" s="142"/>
    </row>
    <row r="6" spans="1:6" ht="20.25">
      <c r="A6" s="142" t="s">
        <v>51</v>
      </c>
      <c r="B6" s="142"/>
      <c r="C6" s="142"/>
      <c r="D6" s="142"/>
      <c r="E6" s="142"/>
      <c r="F6" s="142"/>
    </row>
    <row r="7" spans="1:6" ht="20.25">
      <c r="A7" s="142" t="s">
        <v>613</v>
      </c>
      <c r="B7" s="142"/>
      <c r="C7" s="142"/>
      <c r="D7" s="142"/>
      <c r="E7" s="142"/>
      <c r="F7" s="142"/>
    </row>
    <row r="8" spans="1:6" ht="20.25">
      <c r="A8" s="142" t="s">
        <v>52</v>
      </c>
      <c r="B8" s="142"/>
      <c r="C8" s="142"/>
      <c r="D8" s="142"/>
      <c r="E8" s="142"/>
      <c r="F8" s="142"/>
    </row>
    <row r="9" spans="1:6">
      <c r="A9" s="1"/>
      <c r="B9" s="1"/>
      <c r="C9" s="2"/>
      <c r="D9" s="1"/>
      <c r="E9" s="1"/>
    </row>
    <row r="10" spans="1:6">
      <c r="A10" s="1"/>
      <c r="B10" s="1"/>
      <c r="C10" s="2"/>
      <c r="D10" s="1"/>
      <c r="E10" s="1"/>
      <c r="F10" s="3"/>
    </row>
    <row r="11" spans="1:6" ht="47.25">
      <c r="A11" s="133"/>
      <c r="B11" s="134" t="s">
        <v>53</v>
      </c>
      <c r="C11" s="134" t="s">
        <v>54</v>
      </c>
      <c r="D11" s="134" t="s">
        <v>55</v>
      </c>
      <c r="E11" s="134" t="s">
        <v>56</v>
      </c>
      <c r="F11" s="134" t="s">
        <v>60</v>
      </c>
    </row>
    <row r="12" spans="1:6">
      <c r="A12" s="1"/>
      <c r="B12" s="27"/>
      <c r="C12" s="2"/>
      <c r="E12" s="27"/>
      <c r="F12" s="27"/>
    </row>
    <row r="13" spans="1:6">
      <c r="A13" s="6" t="s">
        <v>755</v>
      </c>
      <c r="B13" s="127">
        <v>4535368.76</v>
      </c>
      <c r="C13" s="132"/>
      <c r="D13" s="131"/>
      <c r="E13" s="127">
        <v>131871719.76000001</v>
      </c>
      <c r="F13" s="127">
        <f>+E13+B13</f>
        <v>136407088.52000001</v>
      </c>
    </row>
    <row r="14" spans="1:6">
      <c r="A14" s="1"/>
      <c r="B14" s="27"/>
      <c r="C14" s="2"/>
      <c r="E14" s="27"/>
      <c r="F14" s="27"/>
    </row>
    <row r="15" spans="1:6">
      <c r="A15" s="9" t="s">
        <v>82</v>
      </c>
      <c r="B15" s="27"/>
      <c r="C15" s="8"/>
      <c r="D15" s="1"/>
      <c r="E15" s="1"/>
      <c r="F15" s="5"/>
    </row>
    <row r="16" spans="1:6">
      <c r="A16" s="9" t="s">
        <v>83</v>
      </c>
      <c r="B16" s="27"/>
      <c r="C16" s="27"/>
      <c r="D16" s="1"/>
      <c r="E16" s="8"/>
      <c r="F16" s="5"/>
    </row>
    <row r="17" spans="1:12">
      <c r="A17" s="4" t="s">
        <v>57</v>
      </c>
      <c r="B17" s="27"/>
      <c r="C17" s="27"/>
      <c r="D17" s="1"/>
      <c r="E17" s="83">
        <v>6421835.6399999997</v>
      </c>
      <c r="F17" s="130">
        <f>+SUM(B17:E17)</f>
        <v>6421835.6399999997</v>
      </c>
    </row>
    <row r="18" spans="1:12">
      <c r="A18" s="4" t="s">
        <v>58</v>
      </c>
      <c r="B18" s="93"/>
      <c r="C18" s="36"/>
      <c r="D18" s="36"/>
      <c r="E18" s="85">
        <v>1053381.74</v>
      </c>
      <c r="F18" s="129">
        <f>+SUM(B18:E18)</f>
        <v>1053381.74</v>
      </c>
      <c r="G18" s="36"/>
    </row>
    <row r="19" spans="1:12">
      <c r="A19" s="6" t="s">
        <v>754</v>
      </c>
      <c r="B19" s="127">
        <f>+SUM(B13:B18)</f>
        <v>4535368.76</v>
      </c>
      <c r="C19" s="128"/>
      <c r="D19" s="128"/>
      <c r="E19" s="127">
        <f>+SUM(E13:E18)</f>
        <v>139346937.14000002</v>
      </c>
      <c r="F19" s="127">
        <f>+SUM(F13:F18)</f>
        <v>143882305.90000001</v>
      </c>
      <c r="J19" s="98"/>
    </row>
    <row r="20" spans="1:12">
      <c r="A20" s="6" t="s">
        <v>753</v>
      </c>
      <c r="B20" s="127">
        <f>+B19</f>
        <v>4535368.76</v>
      </c>
      <c r="C20" s="128"/>
      <c r="D20" s="128"/>
      <c r="E20" s="127">
        <v>121645781.23999999</v>
      </c>
      <c r="F20" s="127">
        <f>+SUM(B20:E20)</f>
        <v>126181150</v>
      </c>
      <c r="J20" s="98"/>
    </row>
    <row r="21" spans="1:12">
      <c r="A21" s="4" t="s">
        <v>82</v>
      </c>
      <c r="B21" s="8"/>
      <c r="C21" s="8"/>
      <c r="D21" s="8"/>
      <c r="E21" s="8"/>
      <c r="F21" s="5"/>
    </row>
    <row r="22" spans="1:12">
      <c r="A22" s="4" t="s">
        <v>83</v>
      </c>
      <c r="B22" s="8"/>
      <c r="C22" s="8"/>
      <c r="D22" s="8"/>
      <c r="E22" s="8"/>
      <c r="F22" s="5"/>
    </row>
    <row r="23" spans="1:12" ht="31.5">
      <c r="A23" s="4" t="s">
        <v>59</v>
      </c>
      <c r="B23" s="8"/>
      <c r="C23" s="8"/>
      <c r="D23" s="8"/>
      <c r="E23" s="8"/>
      <c r="F23" s="5"/>
    </row>
    <row r="24" spans="1:12">
      <c r="A24" s="4" t="s">
        <v>57</v>
      </c>
      <c r="B24" s="8"/>
      <c r="C24" s="8"/>
      <c r="D24" s="8"/>
      <c r="E24" s="83">
        <v>-2933564.88</v>
      </c>
      <c r="F24" s="117">
        <f>+B24+C24+D24+E24</f>
        <v>-2933564.88</v>
      </c>
    </row>
    <row r="25" spans="1:12">
      <c r="A25" s="4" t="s">
        <v>58</v>
      </c>
      <c r="B25" s="22"/>
      <c r="C25" s="32"/>
      <c r="D25" s="8"/>
      <c r="E25" s="83">
        <f>+'Estado de Situación'!B57</f>
        <v>-279586.18999999762</v>
      </c>
      <c r="F25" s="117">
        <f>+B25+C25+D25+E25</f>
        <v>-279586.18999999762</v>
      </c>
      <c r="L25" s="98"/>
    </row>
    <row r="26" spans="1:12">
      <c r="A26" s="6" t="s">
        <v>619</v>
      </c>
      <c r="B26" s="93">
        <f>+B19</f>
        <v>4535368.76</v>
      </c>
      <c r="C26" s="36"/>
      <c r="D26" s="36"/>
      <c r="E26" s="94">
        <f>+E20+E24+E25</f>
        <v>118432630.17</v>
      </c>
      <c r="F26" s="119">
        <f>+F20+F25+F24</f>
        <v>122967998.93000001</v>
      </c>
    </row>
    <row r="27" spans="1:12">
      <c r="A27" s="6"/>
      <c r="B27" s="92"/>
      <c r="C27" s="32"/>
      <c r="D27" s="8"/>
      <c r="E27" s="84"/>
      <c r="F27" s="96"/>
      <c r="H27" s="98"/>
    </row>
    <row r="28" spans="1:12">
      <c r="A28" s="6"/>
      <c r="B28" s="92"/>
      <c r="C28" s="32"/>
      <c r="D28" s="8"/>
      <c r="E28" s="84"/>
      <c r="F28" s="96"/>
      <c r="I28" s="98"/>
    </row>
    <row r="29" spans="1:12">
      <c r="A29" s="4"/>
      <c r="B29" s="8"/>
      <c r="C29" s="32"/>
      <c r="D29" s="8"/>
      <c r="E29" s="83"/>
      <c r="F29" s="8"/>
    </row>
    <row r="30" spans="1:12" ht="16.5" hidden="1" thickBot="1">
      <c r="A30" s="6"/>
      <c r="B30" s="30"/>
      <c r="C30" s="30"/>
      <c r="D30" s="30"/>
      <c r="E30" s="95"/>
      <c r="F30" s="30"/>
    </row>
    <row r="31" spans="1:12" hidden="1">
      <c r="A31" s="6"/>
      <c r="B31" s="22"/>
      <c r="C31" s="22"/>
      <c r="D31" s="22"/>
      <c r="E31" s="22"/>
      <c r="F31" s="22"/>
    </row>
    <row r="32" spans="1:12">
      <c r="A32" s="6"/>
      <c r="B32" s="7"/>
      <c r="C32" s="7"/>
      <c r="D32" s="7"/>
      <c r="E32" s="7"/>
      <c r="F32" s="7"/>
      <c r="J32" s="98"/>
    </row>
    <row r="33" spans="1:12">
      <c r="A33" s="20"/>
      <c r="H33" s="138"/>
    </row>
    <row r="34" spans="1:12">
      <c r="A34" s="29"/>
    </row>
    <row r="35" spans="1:12">
      <c r="A35" s="29"/>
      <c r="H35" s="97"/>
    </row>
    <row r="36" spans="1:12">
      <c r="A36" s="19"/>
    </row>
    <row r="37" spans="1:12">
      <c r="A37" s="29"/>
    </row>
    <row r="38" spans="1:12" ht="18.75">
      <c r="A38" s="54" t="s">
        <v>757</v>
      </c>
      <c r="B38" s="42"/>
      <c r="C38" s="39" t="s">
        <v>758</v>
      </c>
      <c r="D38" s="39"/>
      <c r="E38" s="39"/>
      <c r="L38" s="98"/>
    </row>
    <row r="39" spans="1:12" ht="18.75">
      <c r="A39" s="38" t="s">
        <v>119</v>
      </c>
      <c r="B39" s="42"/>
      <c r="C39" s="139" t="s">
        <v>120</v>
      </c>
      <c r="D39" s="139"/>
      <c r="E39" s="139"/>
    </row>
    <row r="40" spans="1:12" ht="18.75">
      <c r="B40" s="42"/>
    </row>
    <row r="41" spans="1:12" ht="18.75">
      <c r="B41" s="42"/>
      <c r="C41" s="42"/>
    </row>
    <row r="42" spans="1:12" ht="18.75">
      <c r="A42" s="42"/>
      <c r="B42" s="42"/>
      <c r="C42" s="42"/>
    </row>
    <row r="43" spans="1:12">
      <c r="A43" s="54" t="s">
        <v>759</v>
      </c>
    </row>
    <row r="44" spans="1:12" ht="18.75">
      <c r="A44" s="126" t="s">
        <v>121</v>
      </c>
      <c r="B44" s="42"/>
      <c r="C44" s="42"/>
      <c r="D44" s="42"/>
      <c r="E44" s="42"/>
    </row>
  </sheetData>
  <mergeCells count="5">
    <mergeCell ref="C39:E39"/>
    <mergeCell ref="A5:F5"/>
    <mergeCell ref="A6:F6"/>
    <mergeCell ref="A7:F7"/>
    <mergeCell ref="A8:F8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G80"/>
  <sheetViews>
    <sheetView showGridLines="0" topLeftCell="A62" zoomScale="130" zoomScaleNormal="130" workbookViewId="0">
      <selection activeCell="B4" sqref="B4"/>
    </sheetView>
  </sheetViews>
  <sheetFormatPr baseColWidth="10" defaultRowHeight="15.75"/>
  <cols>
    <col min="1" max="1" width="63.5703125" style="10" customWidth="1"/>
    <col min="2" max="2" width="21.42578125" style="10" customWidth="1"/>
    <col min="3" max="3" width="2.28515625" style="10" customWidth="1"/>
    <col min="4" max="4" width="19" style="10" customWidth="1"/>
    <col min="5" max="6" width="11.42578125" style="10"/>
    <col min="7" max="7" width="18" style="10" bestFit="1" customWidth="1"/>
    <col min="8" max="16384" width="11.42578125" style="10"/>
  </cols>
  <sheetData>
    <row r="7" spans="1:6">
      <c r="A7" s="141" t="s">
        <v>33</v>
      </c>
      <c r="B7" s="141"/>
      <c r="C7" s="141"/>
      <c r="D7" s="141"/>
    </row>
    <row r="8" spans="1:6">
      <c r="A8" s="141" t="s">
        <v>61</v>
      </c>
      <c r="B8" s="141"/>
      <c r="C8" s="141"/>
      <c r="D8" s="141"/>
    </row>
    <row r="9" spans="1:6" ht="20.25">
      <c r="A9" s="142" t="s">
        <v>613</v>
      </c>
      <c r="B9" s="142"/>
      <c r="C9" s="142"/>
      <c r="D9" s="142"/>
      <c r="E9" s="142"/>
      <c r="F9" s="142"/>
    </row>
    <row r="10" spans="1:6">
      <c r="A10" s="141" t="s">
        <v>52</v>
      </c>
      <c r="B10" s="141"/>
      <c r="C10" s="141"/>
      <c r="D10" s="141"/>
    </row>
    <row r="11" spans="1:6">
      <c r="A11" s="20"/>
    </row>
    <row r="12" spans="1:6">
      <c r="A12" s="33" t="s">
        <v>62</v>
      </c>
    </row>
    <row r="13" spans="1:6">
      <c r="A13" s="11"/>
    </row>
    <row r="14" spans="1:6">
      <c r="B14" s="21">
        <v>2023</v>
      </c>
      <c r="C14" s="21"/>
      <c r="D14" s="21">
        <v>2022</v>
      </c>
    </row>
    <row r="15" spans="1:6">
      <c r="B15" s="8"/>
      <c r="C15" s="8"/>
      <c r="D15" s="8"/>
    </row>
    <row r="16" spans="1:6" ht="15.75" hidden="1" customHeight="1">
      <c r="A16" s="4" t="s">
        <v>63</v>
      </c>
      <c r="B16" s="40">
        <v>0</v>
      </c>
      <c r="C16" s="40"/>
      <c r="D16" s="40">
        <v>0</v>
      </c>
    </row>
    <row r="17" spans="1:4" ht="15.75" hidden="1" customHeight="1">
      <c r="A17" s="4" t="s">
        <v>64</v>
      </c>
      <c r="B17" s="40">
        <v>0</v>
      </c>
      <c r="C17" s="40"/>
      <c r="D17" s="40">
        <v>0</v>
      </c>
    </row>
    <row r="18" spans="1:4" ht="15.75" hidden="1" customHeight="1">
      <c r="A18" s="4" t="s">
        <v>84</v>
      </c>
      <c r="B18" s="40">
        <v>0</v>
      </c>
      <c r="C18" s="40"/>
      <c r="D18" s="40">
        <v>0</v>
      </c>
    </row>
    <row r="19" spans="1:4" ht="15.75" hidden="1" customHeight="1">
      <c r="A19" s="4" t="s">
        <v>85</v>
      </c>
      <c r="B19" s="40">
        <v>0</v>
      </c>
      <c r="C19" s="40"/>
      <c r="D19" s="40">
        <v>0</v>
      </c>
    </row>
    <row r="20" spans="1:4" ht="15.75" hidden="1" customHeight="1">
      <c r="A20" s="4" t="s">
        <v>86</v>
      </c>
      <c r="B20" s="40">
        <v>0</v>
      </c>
      <c r="C20" s="40"/>
      <c r="D20" s="40">
        <v>0</v>
      </c>
    </row>
    <row r="21" spans="1:4" ht="15.75" hidden="1" customHeight="1">
      <c r="A21" s="4" t="s">
        <v>88</v>
      </c>
      <c r="B21" s="40">
        <v>0</v>
      </c>
      <c r="C21" s="40"/>
      <c r="D21" s="40">
        <v>0</v>
      </c>
    </row>
    <row r="22" spans="1:4" ht="15.75" hidden="1" customHeight="1">
      <c r="A22" s="4" t="s">
        <v>87</v>
      </c>
      <c r="B22" s="40">
        <v>0</v>
      </c>
      <c r="C22" s="40"/>
      <c r="D22" s="40">
        <v>0</v>
      </c>
    </row>
    <row r="23" spans="1:4">
      <c r="A23" s="4" t="s">
        <v>760</v>
      </c>
      <c r="B23" s="83">
        <v>38835408</v>
      </c>
      <c r="C23" s="40"/>
      <c r="D23" s="83">
        <v>32127154</v>
      </c>
    </row>
    <row r="24" spans="1:4" ht="15.75" hidden="1" customHeight="1">
      <c r="A24" s="4" t="s">
        <v>90</v>
      </c>
      <c r="B24" s="83">
        <v>0</v>
      </c>
      <c r="C24" s="40"/>
      <c r="D24" s="83">
        <v>0</v>
      </c>
    </row>
    <row r="25" spans="1:4" ht="15.75" hidden="1" customHeight="1">
      <c r="A25" s="6" t="s">
        <v>621</v>
      </c>
      <c r="B25" s="83"/>
      <c r="C25" s="40"/>
      <c r="D25" s="83"/>
    </row>
    <row r="26" spans="1:4">
      <c r="A26" s="4" t="s">
        <v>89</v>
      </c>
      <c r="B26" s="135">
        <f>-(23150662)</f>
        <v>-23150662</v>
      </c>
      <c r="C26" s="40"/>
      <c r="D26" s="135">
        <v>-16766861</v>
      </c>
    </row>
    <row r="27" spans="1:4">
      <c r="A27" s="4" t="s">
        <v>92</v>
      </c>
      <c r="B27" s="135">
        <v>-2415614</v>
      </c>
      <c r="C27" s="40"/>
      <c r="D27" s="135">
        <v>-2036206</v>
      </c>
    </row>
    <row r="28" spans="1:4" ht="15.75" hidden="1" customHeight="1">
      <c r="A28" s="4" t="s">
        <v>91</v>
      </c>
      <c r="B28" s="135">
        <v>0</v>
      </c>
      <c r="C28" s="40"/>
      <c r="D28" s="135">
        <v>0</v>
      </c>
    </row>
    <row r="29" spans="1:4">
      <c r="A29" s="4" t="s">
        <v>66</v>
      </c>
      <c r="B29" s="135">
        <v>-13243538</v>
      </c>
      <c r="C29" s="40"/>
      <c r="D29" s="135">
        <v>-999746</v>
      </c>
    </row>
    <row r="30" spans="1:4">
      <c r="A30" s="4" t="s">
        <v>94</v>
      </c>
      <c r="B30" s="135"/>
      <c r="C30" s="40"/>
      <c r="D30" s="135">
        <v>-1381055</v>
      </c>
    </row>
    <row r="31" spans="1:4" ht="15.75" hidden="1" customHeight="1">
      <c r="A31" s="4" t="s">
        <v>93</v>
      </c>
      <c r="B31" s="135"/>
      <c r="C31" s="40"/>
      <c r="D31" s="135">
        <v>0</v>
      </c>
    </row>
    <row r="32" spans="1:4">
      <c r="A32" s="4" t="s">
        <v>620</v>
      </c>
      <c r="B32" s="136"/>
      <c r="C32" s="40"/>
      <c r="D32" s="136">
        <v>-8355371</v>
      </c>
    </row>
    <row r="33" spans="1:7">
      <c r="A33" s="6" t="s">
        <v>67</v>
      </c>
      <c r="B33" s="87">
        <f>SUM(B23:B32)</f>
        <v>25594</v>
      </c>
      <c r="C33" s="22"/>
      <c r="D33" s="87">
        <f>SUM(D23:D32)</f>
        <v>2587915</v>
      </c>
      <c r="G33" s="98"/>
    </row>
    <row r="34" spans="1:7">
      <c r="A34" s="34"/>
      <c r="B34" s="35"/>
      <c r="C34" s="35"/>
      <c r="D34" s="35"/>
    </row>
    <row r="35" spans="1:7" ht="15.75" hidden="1" customHeight="1">
      <c r="A35" s="9" t="s">
        <v>68</v>
      </c>
      <c r="B35" s="8">
        <v>0</v>
      </c>
      <c r="C35" s="8"/>
      <c r="D35" s="8">
        <v>0</v>
      </c>
    </row>
    <row r="36" spans="1:7" ht="15.75" hidden="1" customHeight="1">
      <c r="A36" s="4" t="s">
        <v>69</v>
      </c>
      <c r="B36" s="8">
        <v>0</v>
      </c>
      <c r="C36" s="8"/>
      <c r="D36" s="8">
        <v>0</v>
      </c>
    </row>
    <row r="37" spans="1:7" ht="15.75" hidden="1" customHeight="1">
      <c r="A37" s="4" t="s">
        <v>95</v>
      </c>
      <c r="B37" s="8">
        <v>0</v>
      </c>
      <c r="C37" s="8"/>
      <c r="D37" s="8">
        <v>0</v>
      </c>
    </row>
    <row r="38" spans="1:7" ht="15.75" hidden="1" customHeight="1">
      <c r="A38" s="4" t="s">
        <v>96</v>
      </c>
      <c r="B38" s="8">
        <v>0</v>
      </c>
      <c r="C38" s="8"/>
      <c r="D38" s="8">
        <v>0</v>
      </c>
    </row>
    <row r="39" spans="1:7" ht="15.75" hidden="1" customHeight="1">
      <c r="A39" s="4" t="s">
        <v>97</v>
      </c>
      <c r="B39" s="8">
        <v>0</v>
      </c>
      <c r="C39" s="8"/>
      <c r="D39" s="8">
        <v>0</v>
      </c>
    </row>
    <row r="40" spans="1:7" ht="15.75" hidden="1" customHeight="1">
      <c r="A40" s="4" t="s">
        <v>65</v>
      </c>
      <c r="B40" s="8">
        <v>0</v>
      </c>
      <c r="C40" s="8"/>
      <c r="D40" s="8">
        <v>0</v>
      </c>
    </row>
    <row r="41" spans="1:7" ht="15.75" hidden="1" customHeight="1">
      <c r="A41" s="4" t="s">
        <v>70</v>
      </c>
      <c r="B41" s="8">
        <v>0</v>
      </c>
      <c r="C41" s="8"/>
      <c r="D41" s="8">
        <v>0</v>
      </c>
    </row>
    <row r="42" spans="1:7" ht="15.75" hidden="1" customHeight="1">
      <c r="A42" s="4" t="s">
        <v>98</v>
      </c>
      <c r="B42" s="8">
        <v>0</v>
      </c>
      <c r="C42" s="8"/>
      <c r="D42" s="8">
        <v>0</v>
      </c>
    </row>
    <row r="43" spans="1:7" ht="15.75" hidden="1" customHeight="1">
      <c r="A43" s="4" t="s">
        <v>99</v>
      </c>
      <c r="B43" s="8">
        <v>0</v>
      </c>
      <c r="C43" s="8"/>
      <c r="D43" s="8">
        <v>0</v>
      </c>
    </row>
    <row r="44" spans="1:7" ht="15.75" hidden="1" customHeight="1">
      <c r="A44" s="4" t="s">
        <v>100</v>
      </c>
      <c r="B44" s="8">
        <v>0</v>
      </c>
      <c r="C44" s="8"/>
      <c r="D44" s="8">
        <v>0</v>
      </c>
    </row>
    <row r="45" spans="1:7" ht="15.75" hidden="1" customHeight="1">
      <c r="A45" s="4" t="s">
        <v>102</v>
      </c>
      <c r="B45" s="8">
        <v>0</v>
      </c>
      <c r="C45" s="8"/>
      <c r="D45" s="8">
        <v>0</v>
      </c>
    </row>
    <row r="46" spans="1:7" ht="15.75" hidden="1" customHeight="1">
      <c r="A46" s="82" t="s">
        <v>101</v>
      </c>
      <c r="B46" s="8">
        <v>0</v>
      </c>
      <c r="C46" s="8"/>
      <c r="D46" s="8">
        <v>0</v>
      </c>
    </row>
    <row r="47" spans="1:7">
      <c r="A47" s="4" t="s">
        <v>70</v>
      </c>
      <c r="B47" s="85">
        <v>-4589200</v>
      </c>
      <c r="C47" s="8"/>
      <c r="D47" s="85">
        <v>55735</v>
      </c>
      <c r="G47" s="15"/>
    </row>
    <row r="48" spans="1:7">
      <c r="A48" s="34" t="s">
        <v>71</v>
      </c>
      <c r="B48" s="99">
        <f>SUM(B35:B47)</f>
        <v>-4589200</v>
      </c>
      <c r="C48" s="22"/>
      <c r="D48" s="99">
        <f>SUM(D35:D47)</f>
        <v>55735</v>
      </c>
    </row>
    <row r="49" spans="1:4">
      <c r="A49" s="27"/>
      <c r="B49" s="1"/>
      <c r="C49" s="1"/>
      <c r="D49" s="1"/>
    </row>
    <row r="50" spans="1:4" ht="15.75" hidden="1" customHeight="1">
      <c r="A50" s="34" t="s">
        <v>72</v>
      </c>
      <c r="B50" s="116"/>
      <c r="C50" s="35"/>
      <c r="D50" s="35"/>
    </row>
    <row r="51" spans="1:4" ht="15.75" hidden="1" customHeight="1">
      <c r="A51" s="4" t="s">
        <v>73</v>
      </c>
      <c r="B51" s="8">
        <v>0</v>
      </c>
      <c r="C51" s="8"/>
      <c r="D51" s="8">
        <v>0</v>
      </c>
    </row>
    <row r="52" spans="1:4" ht="15.75" hidden="1" customHeight="1">
      <c r="A52" s="4" t="s">
        <v>74</v>
      </c>
      <c r="B52" s="8">
        <v>0</v>
      </c>
      <c r="C52" s="8"/>
      <c r="D52" s="8">
        <v>0</v>
      </c>
    </row>
    <row r="53" spans="1:4" ht="15.75" hidden="1" customHeight="1">
      <c r="A53" s="4" t="s">
        <v>75</v>
      </c>
      <c r="B53" s="8">
        <v>0</v>
      </c>
      <c r="C53" s="8"/>
      <c r="D53" s="8">
        <v>0</v>
      </c>
    </row>
    <row r="54" spans="1:4" ht="15.75" hidden="1" customHeight="1">
      <c r="A54" s="4" t="s">
        <v>103</v>
      </c>
      <c r="B54" s="8">
        <v>0</v>
      </c>
      <c r="C54" s="8"/>
      <c r="D54" s="8">
        <v>0</v>
      </c>
    </row>
    <row r="55" spans="1:4" ht="15.75" hidden="1" customHeight="1">
      <c r="A55" s="4" t="s">
        <v>65</v>
      </c>
      <c r="B55" s="8">
        <v>0</v>
      </c>
      <c r="C55" s="8"/>
      <c r="D55" s="8">
        <v>0</v>
      </c>
    </row>
    <row r="56" spans="1:4" ht="15.75" hidden="1" customHeight="1">
      <c r="A56" s="4" t="s">
        <v>76</v>
      </c>
      <c r="B56" s="8">
        <v>0</v>
      </c>
      <c r="C56" s="8"/>
      <c r="D56" s="8">
        <v>0</v>
      </c>
    </row>
    <row r="57" spans="1:4" ht="15.75" hidden="1" customHeight="1">
      <c r="A57" s="4" t="s">
        <v>77</v>
      </c>
      <c r="B57" s="8">
        <v>0</v>
      </c>
      <c r="C57" s="8"/>
      <c r="D57" s="8">
        <v>0</v>
      </c>
    </row>
    <row r="58" spans="1:4" ht="15.75" hidden="1" customHeight="1">
      <c r="A58" s="4" t="s">
        <v>104</v>
      </c>
      <c r="B58" s="8">
        <v>0</v>
      </c>
      <c r="C58" s="8"/>
      <c r="D58" s="8">
        <v>0</v>
      </c>
    </row>
    <row r="59" spans="1:4" ht="15.75" hidden="1" customHeight="1">
      <c r="A59" s="4" t="s">
        <v>105</v>
      </c>
      <c r="B59" s="8">
        <v>0</v>
      </c>
      <c r="C59" s="8"/>
      <c r="D59" s="8">
        <v>0</v>
      </c>
    </row>
    <row r="60" spans="1:4" ht="15.75" hidden="1" customHeight="1">
      <c r="A60" s="4" t="s">
        <v>106</v>
      </c>
      <c r="B60" s="8">
        <v>0</v>
      </c>
      <c r="C60" s="8"/>
      <c r="D60" s="8">
        <v>0</v>
      </c>
    </row>
    <row r="61" spans="1:4" ht="15.75" hidden="1" customHeight="1">
      <c r="A61" s="4" t="s">
        <v>107</v>
      </c>
      <c r="B61" s="31">
        <v>0</v>
      </c>
      <c r="C61" s="8"/>
      <c r="D61" s="31">
        <v>0</v>
      </c>
    </row>
    <row r="62" spans="1:4">
      <c r="A62" s="34" t="s">
        <v>78</v>
      </c>
      <c r="B62" s="62">
        <v>0</v>
      </c>
      <c r="C62" s="22"/>
      <c r="D62" s="62">
        <v>0</v>
      </c>
    </row>
    <row r="63" spans="1:4">
      <c r="A63" s="27"/>
    </row>
    <row r="64" spans="1:4">
      <c r="A64" s="4" t="s">
        <v>108</v>
      </c>
      <c r="B64" s="84">
        <f>+B33+B48</f>
        <v>-4563606</v>
      </c>
      <c r="C64" s="22"/>
      <c r="D64" s="84">
        <f>+D33-D47</f>
        <v>2532180</v>
      </c>
    </row>
    <row r="65" spans="1:7">
      <c r="A65" s="4" t="s">
        <v>109</v>
      </c>
      <c r="B65" s="85">
        <v>26836115</v>
      </c>
      <c r="C65" s="8"/>
      <c r="D65" s="85">
        <v>29496881</v>
      </c>
    </row>
    <row r="66" spans="1:7">
      <c r="A66" s="6" t="s">
        <v>79</v>
      </c>
      <c r="B66" s="87">
        <f>+B64+B65</f>
        <v>22272509</v>
      </c>
      <c r="C66" s="22"/>
      <c r="D66" s="87">
        <f>+D64+D65</f>
        <v>32029061</v>
      </c>
    </row>
    <row r="68" spans="1:7" ht="18.75">
      <c r="D68" s="42"/>
      <c r="G68" s="42"/>
    </row>
    <row r="69" spans="1:7" ht="18.75">
      <c r="D69" s="42"/>
      <c r="G69" s="42"/>
    </row>
    <row r="70" spans="1:7" ht="18.75">
      <c r="A70" s="42"/>
      <c r="D70" s="42"/>
      <c r="G70" s="42"/>
    </row>
    <row r="71" spans="1:7" ht="18.75">
      <c r="A71" s="29"/>
      <c r="G71" s="42"/>
    </row>
    <row r="72" spans="1:7" ht="18.75">
      <c r="A72" s="54" t="s">
        <v>757</v>
      </c>
      <c r="B72" s="42"/>
      <c r="C72" s="39" t="s">
        <v>763</v>
      </c>
      <c r="D72" s="39"/>
      <c r="E72" s="39"/>
      <c r="G72" s="42"/>
    </row>
    <row r="73" spans="1:7" ht="18.75">
      <c r="A73" s="38" t="s">
        <v>119</v>
      </c>
      <c r="B73" s="42"/>
      <c r="C73" s="139" t="s">
        <v>120</v>
      </c>
      <c r="D73" s="139"/>
      <c r="E73" s="139"/>
      <c r="G73" s="42"/>
    </row>
    <row r="74" spans="1:7" ht="18.75">
      <c r="B74" s="42"/>
      <c r="G74" s="42"/>
    </row>
    <row r="75" spans="1:7" ht="18.75">
      <c r="B75" s="42"/>
      <c r="C75" s="42"/>
    </row>
    <row r="76" spans="1:7" ht="18.75">
      <c r="A76" s="42"/>
      <c r="B76" s="42"/>
      <c r="C76" s="42"/>
    </row>
    <row r="77" spans="1:7">
      <c r="A77" s="54" t="s">
        <v>759</v>
      </c>
    </row>
    <row r="78" spans="1:7" ht="18.75">
      <c r="A78" s="126" t="s">
        <v>121</v>
      </c>
      <c r="B78" s="42"/>
      <c r="C78" s="42"/>
      <c r="D78" s="42"/>
      <c r="E78" s="42"/>
    </row>
    <row r="80" spans="1:7" ht="18.75">
      <c r="A80" s="42"/>
    </row>
  </sheetData>
  <mergeCells count="5">
    <mergeCell ref="A7:D7"/>
    <mergeCell ref="A8:D8"/>
    <mergeCell ref="A10:D10"/>
    <mergeCell ref="A9:F9"/>
    <mergeCell ref="C73:E7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showGridLines="0" topLeftCell="A11" zoomScale="120" zoomScaleNormal="120" workbookViewId="0">
      <selection activeCell="H12" sqref="H12"/>
    </sheetView>
  </sheetViews>
  <sheetFormatPr baseColWidth="10" defaultRowHeight="18.75"/>
  <cols>
    <col min="1" max="1" width="4.5703125" style="42" bestFit="1" customWidth="1"/>
    <col min="2" max="2" width="56.5703125" style="42" customWidth="1"/>
    <col min="3" max="3" width="21.28515625" style="42" customWidth="1"/>
    <col min="4" max="4" width="20.28515625" style="42" customWidth="1"/>
    <col min="5" max="5" width="18.28515625" style="42" customWidth="1"/>
    <col min="6" max="6" width="20.7109375" style="42" customWidth="1"/>
    <col min="7" max="7" width="11.42578125" style="42"/>
    <col min="8" max="8" width="33.7109375" style="42" customWidth="1"/>
    <col min="9" max="9" width="21.7109375" style="42" bestFit="1" customWidth="1"/>
    <col min="10" max="10" width="12.7109375" style="42" bestFit="1" customWidth="1"/>
    <col min="11" max="16384" width="11.42578125" style="42"/>
  </cols>
  <sheetData>
    <row r="1" spans="1:8">
      <c r="A1" s="143" t="s">
        <v>112</v>
      </c>
      <c r="B1" s="143"/>
      <c r="C1" s="143"/>
      <c r="D1" s="143"/>
      <c r="E1" s="143"/>
      <c r="F1" s="143"/>
      <c r="G1" s="41"/>
      <c r="H1" s="41"/>
    </row>
    <row r="2" spans="1:8">
      <c r="A2" s="143" t="s">
        <v>622</v>
      </c>
      <c r="B2" s="143"/>
      <c r="C2" s="143"/>
      <c r="D2" s="143"/>
      <c r="E2" s="143"/>
      <c r="F2" s="143"/>
      <c r="G2" s="41"/>
      <c r="H2" s="41"/>
    </row>
    <row r="3" spans="1:8">
      <c r="A3" s="143" t="s">
        <v>80</v>
      </c>
      <c r="B3" s="143"/>
      <c r="C3" s="143"/>
      <c r="D3" s="143"/>
      <c r="E3" s="143"/>
      <c r="F3" s="143"/>
      <c r="G3" s="41"/>
      <c r="H3" s="41"/>
    </row>
    <row r="4" spans="1:8">
      <c r="A4" s="144" t="s">
        <v>81</v>
      </c>
      <c r="B4" s="144"/>
      <c r="C4" s="144"/>
      <c r="D4" s="144"/>
      <c r="E4" s="144"/>
      <c r="F4" s="144"/>
      <c r="G4" s="43"/>
      <c r="H4" s="43"/>
    </row>
    <row r="5" spans="1:8">
      <c r="A5" s="146"/>
      <c r="B5" s="146"/>
      <c r="C5" s="146"/>
      <c r="D5" s="146"/>
      <c r="E5" s="146"/>
      <c r="F5" s="146"/>
      <c r="G5" s="146"/>
      <c r="H5" s="146"/>
    </row>
    <row r="6" spans="1:8" ht="56.25">
      <c r="A6" s="145" t="s">
        <v>123</v>
      </c>
      <c r="B6" s="145"/>
      <c r="C6" s="44" t="s">
        <v>124</v>
      </c>
      <c r="D6" s="44" t="s">
        <v>125</v>
      </c>
      <c r="E6" s="44" t="s">
        <v>113</v>
      </c>
      <c r="F6" s="44" t="s">
        <v>111</v>
      </c>
    </row>
    <row r="7" spans="1:8">
      <c r="A7" s="45">
        <v>1</v>
      </c>
      <c r="B7" s="46" t="s">
        <v>126</v>
      </c>
      <c r="C7" s="110">
        <f>SUM(C8:C16)</f>
        <v>90981659.239999995</v>
      </c>
      <c r="D7" s="110">
        <f>+D11+D12</f>
        <v>39235408</v>
      </c>
      <c r="E7" s="47">
        <f>+D7/C7</f>
        <v>0.4312452457753177</v>
      </c>
      <c r="F7" s="113">
        <f>+C7-D7</f>
        <v>51746251.239999995</v>
      </c>
    </row>
    <row r="8" spans="1:8" hidden="1">
      <c r="A8" s="48">
        <v>1.1000000000000001</v>
      </c>
      <c r="B8" s="49" t="s">
        <v>35</v>
      </c>
      <c r="C8" s="50">
        <v>0</v>
      </c>
      <c r="D8" s="111">
        <v>49000000</v>
      </c>
      <c r="E8" s="47" t="e">
        <f t="shared" ref="E8:E15" si="0">+D8/C8%</f>
        <v>#DIV/0!</v>
      </c>
      <c r="F8" s="44">
        <f t="shared" ref="F8:F27" si="1">+C8-D8</f>
        <v>-49000000</v>
      </c>
    </row>
    <row r="9" spans="1:8" hidden="1">
      <c r="A9" s="48">
        <v>1.2</v>
      </c>
      <c r="B9" s="49" t="s">
        <v>127</v>
      </c>
      <c r="C9" s="50">
        <v>0</v>
      </c>
      <c r="D9" s="111">
        <v>22925496</v>
      </c>
      <c r="E9" s="47" t="e">
        <f t="shared" si="0"/>
        <v>#DIV/0!</v>
      </c>
      <c r="F9" s="44">
        <f t="shared" si="1"/>
        <v>-22925496</v>
      </c>
    </row>
    <row r="10" spans="1:8" hidden="1">
      <c r="A10" s="48">
        <v>1.3</v>
      </c>
      <c r="B10" s="49" t="s">
        <v>128</v>
      </c>
      <c r="C10" s="50">
        <v>0</v>
      </c>
      <c r="D10" s="50">
        <v>0</v>
      </c>
      <c r="E10" s="47" t="e">
        <f t="shared" si="0"/>
        <v>#DIV/0!</v>
      </c>
      <c r="F10" s="44">
        <f t="shared" si="1"/>
        <v>0</v>
      </c>
    </row>
    <row r="11" spans="1:8">
      <c r="A11" s="48">
        <v>1.4</v>
      </c>
      <c r="B11" s="49" t="s">
        <v>743</v>
      </c>
      <c r="C11" s="111">
        <v>68056163.239999995</v>
      </c>
      <c r="D11" s="111">
        <v>23632300</v>
      </c>
      <c r="E11" s="47">
        <f>+D11/C11</f>
        <v>0.34724702179669925</v>
      </c>
      <c r="F11" s="114">
        <f>+C11-D11</f>
        <v>44423863.239999995</v>
      </c>
    </row>
    <row r="12" spans="1:8">
      <c r="A12" s="48">
        <v>1.5</v>
      </c>
      <c r="B12" s="49" t="s">
        <v>744</v>
      </c>
      <c r="C12" s="111">
        <v>22925496</v>
      </c>
      <c r="D12" s="111">
        <v>15603108</v>
      </c>
      <c r="E12" s="47">
        <f>+D12/C12</f>
        <v>0.68060067271826963</v>
      </c>
      <c r="F12" s="114">
        <f>+C12-D12</f>
        <v>7322388</v>
      </c>
    </row>
    <row r="13" spans="1:8" hidden="1">
      <c r="A13" s="48">
        <v>1.6</v>
      </c>
      <c r="B13" s="49" t="s">
        <v>130</v>
      </c>
      <c r="C13" s="50">
        <v>0</v>
      </c>
      <c r="D13" s="50">
        <v>0</v>
      </c>
      <c r="E13" s="47" t="e">
        <f t="shared" si="0"/>
        <v>#DIV/0!</v>
      </c>
      <c r="F13" s="50">
        <f t="shared" si="1"/>
        <v>0</v>
      </c>
    </row>
    <row r="14" spans="1:8" hidden="1">
      <c r="A14" s="48">
        <v>1.7</v>
      </c>
      <c r="B14" s="49" t="s">
        <v>131</v>
      </c>
      <c r="C14" s="50">
        <v>0</v>
      </c>
      <c r="D14" s="50">
        <v>0</v>
      </c>
      <c r="E14" s="47" t="e">
        <f t="shared" si="0"/>
        <v>#DIV/0!</v>
      </c>
      <c r="F14" s="50">
        <f t="shared" si="1"/>
        <v>0</v>
      </c>
    </row>
    <row r="15" spans="1:8" hidden="1">
      <c r="A15" s="48">
        <v>1.8</v>
      </c>
      <c r="B15" s="49" t="s">
        <v>132</v>
      </c>
      <c r="C15" s="50">
        <v>0</v>
      </c>
      <c r="D15" s="50">
        <v>0</v>
      </c>
      <c r="E15" s="47" t="e">
        <f t="shared" si="0"/>
        <v>#DIV/0!</v>
      </c>
      <c r="F15" s="50">
        <f t="shared" si="1"/>
        <v>0</v>
      </c>
    </row>
    <row r="16" spans="1:8" hidden="1">
      <c r="A16" s="48">
        <v>1.9</v>
      </c>
      <c r="B16" s="49" t="s">
        <v>133</v>
      </c>
      <c r="C16" s="50">
        <v>0</v>
      </c>
      <c r="D16" s="50">
        <v>0</v>
      </c>
      <c r="E16" s="47" t="e">
        <f>+D16/C16%</f>
        <v>#DIV/0!</v>
      </c>
      <c r="F16" s="50">
        <f t="shared" si="1"/>
        <v>0</v>
      </c>
    </row>
    <row r="17" spans="1:9">
      <c r="A17" s="45">
        <v>2</v>
      </c>
      <c r="B17" s="46" t="s">
        <v>134</v>
      </c>
      <c r="C17" s="110">
        <f>SUM(C18:C27)</f>
        <v>78895659.239999995</v>
      </c>
      <c r="D17" s="110">
        <f>SUM(D18:D26)</f>
        <v>37914603</v>
      </c>
      <c r="E17" s="47">
        <f>+D17/C17</f>
        <v>0.48056640080367496</v>
      </c>
      <c r="F17" s="137">
        <f>+C17-D17</f>
        <v>40981056.239999995</v>
      </c>
    </row>
    <row r="18" spans="1:9">
      <c r="A18" s="48">
        <v>2.1</v>
      </c>
      <c r="B18" s="49" t="s">
        <v>135</v>
      </c>
      <c r="C18" s="111">
        <v>51962300</v>
      </c>
      <c r="D18" s="111">
        <v>25991346</v>
      </c>
      <c r="E18" s="47">
        <f>+D18/C18</f>
        <v>0.50019621918198387</v>
      </c>
      <c r="F18" s="111">
        <f>+C18-D18</f>
        <v>25970954</v>
      </c>
    </row>
    <row r="19" spans="1:9">
      <c r="A19" s="48">
        <v>2.2000000000000002</v>
      </c>
      <c r="B19" s="49" t="s">
        <v>136</v>
      </c>
      <c r="C19" s="111">
        <v>12996900</v>
      </c>
      <c r="D19" s="111">
        <v>10268296</v>
      </c>
      <c r="E19" s="47">
        <f>+D19/C19</f>
        <v>0.79005732136124773</v>
      </c>
      <c r="F19" s="111">
        <f>+C19-D19</f>
        <v>2728604</v>
      </c>
    </row>
    <row r="20" spans="1:9">
      <c r="A20" s="48">
        <v>2.2999999999999998</v>
      </c>
      <c r="B20" s="49" t="s">
        <v>137</v>
      </c>
      <c r="C20" s="111">
        <v>6055496</v>
      </c>
      <c r="D20" s="111">
        <v>1654961</v>
      </c>
      <c r="E20" s="47">
        <f>+D20/C20</f>
        <v>0.27329899978465844</v>
      </c>
      <c r="F20" s="111">
        <f t="shared" si="1"/>
        <v>4400535</v>
      </c>
    </row>
    <row r="21" spans="1:9" hidden="1">
      <c r="A21" s="48">
        <v>2.5</v>
      </c>
      <c r="B21" s="49" t="s">
        <v>138</v>
      </c>
      <c r="C21" s="50">
        <v>0</v>
      </c>
      <c r="D21" s="50">
        <v>0</v>
      </c>
      <c r="E21" s="47" t="e">
        <f t="shared" ref="E21:E26" si="2">+D21/C21%</f>
        <v>#DIV/0!</v>
      </c>
      <c r="F21" s="110">
        <f t="shared" si="1"/>
        <v>0</v>
      </c>
    </row>
    <row r="22" spans="1:9" hidden="1">
      <c r="A22" s="48">
        <v>2.6</v>
      </c>
      <c r="B22" s="49" t="s">
        <v>139</v>
      </c>
      <c r="C22" s="50">
        <v>0</v>
      </c>
      <c r="D22" s="50">
        <v>0</v>
      </c>
      <c r="E22" s="47" t="e">
        <f t="shared" si="2"/>
        <v>#DIV/0!</v>
      </c>
      <c r="F22" s="110">
        <f t="shared" si="1"/>
        <v>0</v>
      </c>
    </row>
    <row r="23" spans="1:9" hidden="1">
      <c r="A23" s="48">
        <v>2.7</v>
      </c>
      <c r="B23" s="49" t="s">
        <v>140</v>
      </c>
      <c r="C23" s="50">
        <v>0</v>
      </c>
      <c r="D23" s="50">
        <v>0</v>
      </c>
      <c r="E23" s="47" t="e">
        <f t="shared" si="2"/>
        <v>#DIV/0!</v>
      </c>
      <c r="F23" s="110">
        <f t="shared" si="1"/>
        <v>0</v>
      </c>
    </row>
    <row r="24" spans="1:9" ht="37.5" hidden="1">
      <c r="A24" s="48">
        <v>2.8</v>
      </c>
      <c r="B24" s="49" t="s">
        <v>110</v>
      </c>
      <c r="C24" s="50">
        <v>0</v>
      </c>
      <c r="D24" s="50">
        <v>0</v>
      </c>
      <c r="E24" s="47" t="e">
        <f t="shared" si="2"/>
        <v>#DIV/0!</v>
      </c>
      <c r="F24" s="110">
        <f t="shared" si="1"/>
        <v>0</v>
      </c>
    </row>
    <row r="25" spans="1:9" hidden="1">
      <c r="A25" s="48">
        <v>2.9</v>
      </c>
      <c r="B25" s="49" t="s">
        <v>44</v>
      </c>
      <c r="C25" s="50">
        <v>0</v>
      </c>
      <c r="D25" s="50">
        <v>0</v>
      </c>
      <c r="E25" s="47" t="e">
        <f t="shared" si="2"/>
        <v>#DIV/0!</v>
      </c>
      <c r="F25" s="110">
        <f t="shared" si="1"/>
        <v>0</v>
      </c>
    </row>
    <row r="26" spans="1:9" hidden="1">
      <c r="A26" s="48">
        <v>2.1</v>
      </c>
      <c r="B26" s="49" t="s">
        <v>116</v>
      </c>
      <c r="C26" s="50">
        <v>0</v>
      </c>
      <c r="D26" s="50">
        <v>0</v>
      </c>
      <c r="E26" s="47" t="e">
        <f t="shared" si="2"/>
        <v>#DIV/0!</v>
      </c>
      <c r="F26" s="110">
        <f t="shared" si="1"/>
        <v>0</v>
      </c>
    </row>
    <row r="27" spans="1:9">
      <c r="A27" s="48">
        <v>2.6</v>
      </c>
      <c r="B27" s="49" t="s">
        <v>139</v>
      </c>
      <c r="C27" s="111">
        <v>7880963.2400000002</v>
      </c>
      <c r="D27" s="111">
        <v>4589200</v>
      </c>
      <c r="E27" s="47">
        <f>+D27/C27</f>
        <v>0.58231460549231029</v>
      </c>
      <c r="F27" s="110">
        <f t="shared" si="1"/>
        <v>3291763.24</v>
      </c>
    </row>
    <row r="28" spans="1:9">
      <c r="A28" s="51"/>
      <c r="B28" s="52" t="s">
        <v>141</v>
      </c>
      <c r="C28" s="112">
        <f>+C7-C17</f>
        <v>12086000</v>
      </c>
      <c r="D28" s="112">
        <f>+D7-D17</f>
        <v>1320805</v>
      </c>
      <c r="E28" s="112"/>
      <c r="F28" s="112">
        <f t="shared" ref="F28" si="3">+F7-F17</f>
        <v>10765195</v>
      </c>
      <c r="I28" s="124"/>
    </row>
    <row r="29" spans="1:9">
      <c r="A29" s="51"/>
      <c r="B29" s="52"/>
      <c r="C29" s="53"/>
      <c r="D29" s="53"/>
      <c r="E29" s="53"/>
      <c r="F29" s="53"/>
      <c r="I29" s="124"/>
    </row>
    <row r="30" spans="1:9">
      <c r="A30" s="51"/>
      <c r="B30" s="52"/>
      <c r="C30" s="53"/>
      <c r="D30" s="53"/>
      <c r="E30" s="53"/>
      <c r="F30" s="53"/>
      <c r="I30" s="124"/>
    </row>
    <row r="31" spans="1:9">
      <c r="A31" s="51"/>
      <c r="B31" s="52"/>
      <c r="C31" s="53"/>
      <c r="D31" s="53"/>
      <c r="E31" s="53"/>
      <c r="F31" s="53"/>
      <c r="H31" s="124"/>
    </row>
    <row r="34" spans="2:6">
      <c r="B34" s="54"/>
      <c r="D34" s="39"/>
      <c r="E34" s="39"/>
      <c r="F34" s="39"/>
    </row>
    <row r="35" spans="2:6">
      <c r="B35" s="38" t="s">
        <v>119</v>
      </c>
      <c r="D35" s="139" t="s">
        <v>120</v>
      </c>
      <c r="E35" s="139"/>
      <c r="F35" s="139"/>
    </row>
    <row r="36" spans="2:6">
      <c r="B36" s="10"/>
      <c r="D36" s="10"/>
      <c r="E36" s="10"/>
      <c r="F36" s="10"/>
    </row>
    <row r="37" spans="2:6">
      <c r="B37" s="10"/>
      <c r="E37" s="10"/>
      <c r="F37" s="10"/>
    </row>
    <row r="38" spans="2:6">
      <c r="E38" s="10"/>
      <c r="F38" s="10"/>
    </row>
    <row r="39" spans="2:6">
      <c r="C39" s="10"/>
      <c r="D39" s="10"/>
      <c r="E39" s="10"/>
      <c r="F39" s="10"/>
    </row>
    <row r="40" spans="2:6">
      <c r="B40" s="126" t="s">
        <v>121</v>
      </c>
    </row>
  </sheetData>
  <mergeCells count="7">
    <mergeCell ref="D35:F35"/>
    <mergeCell ref="A1:F1"/>
    <mergeCell ref="A2:F2"/>
    <mergeCell ref="A3:F3"/>
    <mergeCell ref="A4:F4"/>
    <mergeCell ref="A6:B6"/>
    <mergeCell ref="A5:H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0"/>
  <sheetViews>
    <sheetView showGridLines="0" tabSelected="1" topLeftCell="A376" zoomScale="145" zoomScaleNormal="145" workbookViewId="0">
      <selection activeCell="G248" sqref="G248"/>
    </sheetView>
  </sheetViews>
  <sheetFormatPr baseColWidth="10" defaultRowHeight="15"/>
  <cols>
    <col min="1" max="1" width="15.5703125" customWidth="1"/>
    <col min="2" max="2" width="11.5703125" customWidth="1"/>
    <col min="3" max="3" width="10.7109375" customWidth="1"/>
    <col min="4" max="4" width="15.85546875" bestFit="1" customWidth="1"/>
    <col min="5" max="5" width="16.140625" customWidth="1"/>
    <col min="6" max="6" width="11" customWidth="1"/>
    <col min="7" max="7" width="17.42578125" customWidth="1"/>
    <col min="8" max="8" width="13.140625" customWidth="1"/>
    <col min="9" max="9" width="15" bestFit="1" customWidth="1"/>
    <col min="10" max="11" width="16" bestFit="1" customWidth="1"/>
    <col min="12" max="12" width="14.42578125" bestFit="1" customWidth="1"/>
  </cols>
  <sheetData>
    <row r="1" spans="1:9" s="55" customFormat="1">
      <c r="A1" s="56" t="s">
        <v>315</v>
      </c>
      <c r="B1" s="56"/>
      <c r="C1" s="56"/>
      <c r="D1" s="56"/>
      <c r="E1" s="56"/>
      <c r="F1" s="56"/>
      <c r="G1" s="56"/>
      <c r="H1" s="56"/>
      <c r="I1" s="56"/>
    </row>
    <row r="2" spans="1:9">
      <c r="A2" s="57" t="s">
        <v>610</v>
      </c>
      <c r="B2" s="57"/>
      <c r="C2" s="57"/>
      <c r="D2" s="57"/>
      <c r="E2" s="57"/>
      <c r="F2" s="57"/>
      <c r="G2" s="57"/>
      <c r="H2" s="57"/>
      <c r="I2" s="57"/>
    </row>
    <row r="3" spans="1:9">
      <c r="A3" s="57" t="s">
        <v>333</v>
      </c>
      <c r="B3" s="57"/>
      <c r="C3" s="57"/>
      <c r="D3" s="61">
        <v>2023</v>
      </c>
      <c r="E3" s="61">
        <v>2022</v>
      </c>
      <c r="F3" s="57"/>
      <c r="G3" s="57"/>
      <c r="H3" s="57"/>
      <c r="I3" s="57"/>
    </row>
    <row r="4" spans="1:9">
      <c r="A4" s="57" t="s">
        <v>623</v>
      </c>
      <c r="B4" s="57"/>
      <c r="C4" s="57"/>
      <c r="D4" s="62">
        <v>5760</v>
      </c>
      <c r="E4" s="62">
        <v>20546</v>
      </c>
      <c r="F4" s="57"/>
      <c r="G4" s="57"/>
      <c r="H4" s="57"/>
      <c r="I4" s="57"/>
    </row>
    <row r="5" spans="1:9">
      <c r="A5" s="57" t="s">
        <v>624</v>
      </c>
      <c r="B5" s="57"/>
      <c r="C5" s="57"/>
      <c r="D5" s="62">
        <v>22263454</v>
      </c>
      <c r="E5" s="62">
        <v>23262370</v>
      </c>
      <c r="F5" s="57"/>
      <c r="G5" s="57"/>
      <c r="H5" s="57"/>
      <c r="I5" s="57"/>
    </row>
    <row r="6" spans="1:9">
      <c r="A6" s="57" t="s">
        <v>625</v>
      </c>
      <c r="B6" s="57"/>
      <c r="C6" s="57"/>
      <c r="D6" s="62">
        <v>3295</v>
      </c>
      <c r="E6" s="62">
        <v>8746145</v>
      </c>
      <c r="F6" s="57"/>
      <c r="G6" s="57"/>
      <c r="H6" s="57"/>
      <c r="I6" s="57"/>
    </row>
    <row r="7" spans="1:9" hidden="1">
      <c r="A7" s="57" t="s">
        <v>323</v>
      </c>
      <c r="B7" s="57"/>
      <c r="C7" s="57"/>
      <c r="D7" s="62" t="s">
        <v>181</v>
      </c>
      <c r="E7" s="62" t="s">
        <v>181</v>
      </c>
      <c r="F7" s="57"/>
      <c r="G7" s="57"/>
      <c r="H7" s="57"/>
      <c r="I7" s="57"/>
    </row>
    <row r="8" spans="1:9" hidden="1">
      <c r="A8" s="57" t="s">
        <v>324</v>
      </c>
      <c r="B8" s="57"/>
      <c r="C8" s="57"/>
      <c r="D8" s="62" t="s">
        <v>181</v>
      </c>
      <c r="E8" s="62" t="s">
        <v>181</v>
      </c>
      <c r="F8" s="57"/>
      <c r="G8" s="57"/>
      <c r="H8" s="57"/>
      <c r="I8" s="57"/>
    </row>
    <row r="9" spans="1:9" hidden="1">
      <c r="A9" s="57" t="s">
        <v>322</v>
      </c>
      <c r="B9" s="57"/>
      <c r="C9" s="57"/>
      <c r="D9" s="62" t="s">
        <v>181</v>
      </c>
      <c r="E9" s="62" t="s">
        <v>181</v>
      </c>
      <c r="F9" s="57"/>
      <c r="G9" s="57"/>
      <c r="H9" s="57"/>
      <c r="I9" s="57"/>
    </row>
    <row r="10" spans="1:9" ht="15.75" thickBot="1">
      <c r="A10" s="57"/>
      <c r="B10" s="57"/>
      <c r="C10" s="57"/>
      <c r="D10" s="100">
        <f>SUM(D4:D9)</f>
        <v>22272509</v>
      </c>
      <c r="E10" s="100">
        <f>SUM(E4:E9)</f>
        <v>32029061</v>
      </c>
      <c r="F10" s="57"/>
      <c r="G10" s="57"/>
      <c r="H10" s="57"/>
      <c r="I10" s="57"/>
    </row>
    <row r="11" spans="1:9" ht="15.75" thickTop="1">
      <c r="A11" s="57" t="s">
        <v>146</v>
      </c>
      <c r="B11" s="57"/>
      <c r="C11" s="57"/>
      <c r="D11" s="57"/>
      <c r="E11" s="57"/>
      <c r="F11" s="57"/>
      <c r="G11" s="57"/>
      <c r="H11" s="57"/>
      <c r="I11" s="57"/>
    </row>
    <row r="12" spans="1:9" s="55" customFormat="1" hidden="1">
      <c r="A12" s="56" t="s">
        <v>147</v>
      </c>
      <c r="B12" s="56"/>
      <c r="C12" s="56"/>
      <c r="D12" s="56"/>
      <c r="E12" s="56"/>
      <c r="F12" s="56"/>
      <c r="G12" s="56"/>
      <c r="H12" s="56"/>
      <c r="I12" s="56"/>
    </row>
    <row r="13" spans="1:9" hidden="1">
      <c r="A13" s="57" t="s">
        <v>148</v>
      </c>
      <c r="B13" s="57"/>
      <c r="C13" s="57"/>
      <c r="D13" s="57"/>
      <c r="E13" s="57"/>
      <c r="F13" s="57"/>
      <c r="G13" s="57"/>
      <c r="H13" s="57"/>
      <c r="I13" s="57"/>
    </row>
    <row r="14" spans="1:9" hidden="1">
      <c r="A14" s="57" t="s">
        <v>330</v>
      </c>
      <c r="B14" s="57"/>
      <c r="C14" s="57"/>
      <c r="D14" s="61">
        <v>2023</v>
      </c>
      <c r="E14" s="61">
        <v>2022</v>
      </c>
      <c r="F14" s="57"/>
      <c r="G14" s="57"/>
      <c r="H14" s="57"/>
      <c r="I14" s="57"/>
    </row>
    <row r="15" spans="1:9" hidden="1">
      <c r="A15" s="57" t="s">
        <v>325</v>
      </c>
      <c r="B15" s="57"/>
      <c r="C15" s="57"/>
      <c r="D15" s="62" t="s">
        <v>181</v>
      </c>
      <c r="E15" s="62" t="s">
        <v>181</v>
      </c>
      <c r="F15" s="57"/>
      <c r="G15" s="57"/>
      <c r="H15" s="57"/>
      <c r="I15" s="57"/>
    </row>
    <row r="16" spans="1:9" hidden="1">
      <c r="A16" s="57" t="s">
        <v>326</v>
      </c>
      <c r="B16" s="57"/>
      <c r="C16" s="57"/>
      <c r="D16" s="62" t="s">
        <v>181</v>
      </c>
      <c r="E16" s="62" t="s">
        <v>181</v>
      </c>
      <c r="F16" s="57"/>
      <c r="G16" s="57"/>
      <c r="H16" s="57"/>
      <c r="I16" s="57"/>
    </row>
    <row r="17" spans="1:9" hidden="1">
      <c r="A17" s="57"/>
      <c r="B17" s="57"/>
      <c r="C17" s="57"/>
      <c r="D17" s="62" t="s">
        <v>181</v>
      </c>
      <c r="E17" s="62" t="s">
        <v>181</v>
      </c>
      <c r="F17" s="57"/>
      <c r="G17" s="57"/>
      <c r="H17" s="57"/>
      <c r="I17" s="57"/>
    </row>
    <row r="18" spans="1:9" ht="15.75" hidden="1" thickBot="1">
      <c r="A18" s="57" t="s">
        <v>151</v>
      </c>
      <c r="B18" s="57"/>
      <c r="C18" s="57"/>
      <c r="D18" s="63" t="s">
        <v>181</v>
      </c>
      <c r="E18" s="63" t="s">
        <v>181</v>
      </c>
      <c r="F18" s="57"/>
      <c r="G18" s="57"/>
      <c r="H18" s="57"/>
      <c r="I18" s="57"/>
    </row>
    <row r="19" spans="1:9" ht="15.75" hidden="1" thickTop="1">
      <c r="A19" s="57"/>
      <c r="B19" s="57"/>
      <c r="C19" s="57"/>
      <c r="D19" s="57"/>
      <c r="E19" s="57"/>
      <c r="F19" s="57"/>
      <c r="G19" s="57"/>
      <c r="H19" s="57"/>
      <c r="I19" s="57"/>
    </row>
    <row r="20" spans="1:9" s="55" customFormat="1" hidden="1">
      <c r="A20" s="56" t="s">
        <v>314</v>
      </c>
      <c r="B20" s="56"/>
      <c r="C20" s="56"/>
      <c r="D20" s="56"/>
      <c r="E20" s="56"/>
      <c r="F20" s="56"/>
      <c r="G20" s="56"/>
      <c r="H20" s="56"/>
      <c r="I20" s="56"/>
    </row>
    <row r="21" spans="1:9" hidden="1">
      <c r="A21" s="57" t="s">
        <v>153</v>
      </c>
      <c r="B21" s="57"/>
      <c r="C21" s="57"/>
      <c r="D21" s="57"/>
      <c r="E21" s="57"/>
      <c r="F21" s="57"/>
      <c r="G21" s="57"/>
      <c r="H21" s="57"/>
      <c r="I21" s="57"/>
    </row>
    <row r="22" spans="1:9" hidden="1">
      <c r="A22" s="57" t="s">
        <v>330</v>
      </c>
      <c r="B22" s="57"/>
      <c r="C22" s="57"/>
      <c r="D22" s="61">
        <v>2023</v>
      </c>
      <c r="E22" s="61">
        <v>2022</v>
      </c>
      <c r="F22" s="57"/>
      <c r="G22" s="57"/>
      <c r="H22" s="57"/>
      <c r="I22" s="57"/>
    </row>
    <row r="23" spans="1:9" hidden="1">
      <c r="A23" s="57" t="s">
        <v>327</v>
      </c>
      <c r="B23" s="57"/>
      <c r="C23" s="57"/>
      <c r="D23" s="61" t="s">
        <v>181</v>
      </c>
      <c r="E23" s="61" t="s">
        <v>181</v>
      </c>
      <c r="F23" s="57"/>
      <c r="G23" s="57"/>
      <c r="H23" s="57"/>
      <c r="I23" s="57"/>
    </row>
    <row r="24" spans="1:9" hidden="1">
      <c r="A24" s="57" t="s">
        <v>327</v>
      </c>
      <c r="B24" s="57"/>
      <c r="C24" s="57"/>
      <c r="D24" s="61" t="s">
        <v>181</v>
      </c>
      <c r="E24" s="61" t="s">
        <v>181</v>
      </c>
      <c r="F24" s="57"/>
      <c r="G24" s="57"/>
      <c r="H24" s="57"/>
      <c r="I24" s="57"/>
    </row>
    <row r="25" spans="1:9" hidden="1">
      <c r="A25" s="57" t="s">
        <v>293</v>
      </c>
      <c r="B25" s="57"/>
      <c r="C25" s="57"/>
      <c r="D25" s="61" t="s">
        <v>181</v>
      </c>
      <c r="E25" s="61" t="s">
        <v>181</v>
      </c>
      <c r="F25" s="57"/>
      <c r="G25" s="57"/>
      <c r="H25" s="57"/>
      <c r="I25" s="57"/>
    </row>
    <row r="26" spans="1:9" ht="15.75" hidden="1" thickBot="1">
      <c r="A26" s="57"/>
      <c r="B26" s="57"/>
      <c r="C26" s="57"/>
      <c r="D26" s="63" t="s">
        <v>181</v>
      </c>
      <c r="E26" s="63" t="s">
        <v>181</v>
      </c>
      <c r="F26" s="57"/>
      <c r="G26" s="57"/>
      <c r="H26" s="57"/>
      <c r="I26" s="57"/>
    </row>
    <row r="27" spans="1:9">
      <c r="A27" s="57"/>
      <c r="B27" s="57"/>
      <c r="C27" s="57"/>
      <c r="D27" s="57"/>
      <c r="E27" s="57"/>
      <c r="F27" s="57"/>
      <c r="G27" s="57"/>
      <c r="H27" s="57"/>
      <c r="I27" s="57"/>
    </row>
    <row r="28" spans="1:9" s="55" customFormat="1">
      <c r="A28" s="56" t="s">
        <v>626</v>
      </c>
      <c r="B28" s="56"/>
      <c r="C28" s="56"/>
      <c r="D28" s="56"/>
      <c r="E28" s="56"/>
      <c r="F28" s="56"/>
      <c r="G28" s="56"/>
      <c r="H28" s="56"/>
      <c r="I28" s="56"/>
    </row>
    <row r="29" spans="1:9">
      <c r="A29" s="57" t="s">
        <v>627</v>
      </c>
      <c r="B29" s="57"/>
      <c r="C29" s="57"/>
      <c r="D29" s="57"/>
      <c r="E29" s="57"/>
      <c r="F29" s="57"/>
      <c r="G29" s="57"/>
      <c r="H29" s="57"/>
      <c r="I29" s="57"/>
    </row>
    <row r="30" spans="1:9">
      <c r="A30" s="57" t="s">
        <v>330</v>
      </c>
      <c r="B30" s="57"/>
      <c r="C30" s="57"/>
      <c r="D30" s="61">
        <v>2023</v>
      </c>
      <c r="E30" s="61">
        <v>2022</v>
      </c>
      <c r="F30" s="57"/>
      <c r="G30" s="57"/>
      <c r="H30" s="57"/>
      <c r="I30" s="57"/>
    </row>
    <row r="31" spans="1:9">
      <c r="A31" s="57" t="s">
        <v>628</v>
      </c>
      <c r="B31" s="57"/>
      <c r="C31" s="57"/>
      <c r="D31" s="62">
        <v>450980</v>
      </c>
      <c r="E31" s="62">
        <v>901960</v>
      </c>
      <c r="F31" s="57"/>
    </row>
    <row r="32" spans="1:9">
      <c r="A32" s="57" t="s">
        <v>629</v>
      </c>
      <c r="B32" s="57"/>
      <c r="C32" s="57"/>
      <c r="D32" s="62">
        <v>332092</v>
      </c>
      <c r="E32" s="62">
        <v>166046</v>
      </c>
      <c r="F32" s="57"/>
    </row>
    <row r="33" spans="1:10" hidden="1">
      <c r="A33" s="57" t="s">
        <v>328</v>
      </c>
      <c r="B33" s="57"/>
      <c r="C33" s="57"/>
      <c r="D33" s="61"/>
      <c r="E33" s="61"/>
      <c r="F33" s="57"/>
    </row>
    <row r="34" spans="1:10" hidden="1">
      <c r="A34" s="57" t="s">
        <v>295</v>
      </c>
      <c r="B34" s="57"/>
      <c r="C34" s="57"/>
      <c r="D34" s="61"/>
      <c r="E34" s="61"/>
      <c r="F34" s="57"/>
    </row>
    <row r="35" spans="1:10" ht="15.75" thickBot="1">
      <c r="A35" s="57"/>
      <c r="B35" s="57"/>
      <c r="C35" s="57"/>
      <c r="D35" s="100">
        <f>SUM(D31:D34)</f>
        <v>783072</v>
      </c>
      <c r="E35" s="100">
        <f>SUM(E31:E34)</f>
        <v>1068006</v>
      </c>
      <c r="F35" s="57"/>
    </row>
    <row r="36" spans="1:10" s="55" customFormat="1" ht="15.75" thickTop="1">
      <c r="A36" s="56" t="s">
        <v>631</v>
      </c>
      <c r="B36" s="56"/>
      <c r="C36" s="56"/>
      <c r="D36" s="56"/>
      <c r="E36" s="56"/>
      <c r="F36" s="56"/>
      <c r="G36" s="60"/>
      <c r="H36" s="57"/>
      <c r="I36" s="57"/>
    </row>
    <row r="37" spans="1:10" ht="15.75">
      <c r="A37" s="57" t="s">
        <v>630</v>
      </c>
      <c r="B37" s="57"/>
      <c r="C37" s="57"/>
      <c r="D37" s="57"/>
      <c r="E37" s="57"/>
      <c r="F37" s="57"/>
      <c r="G37" s="121"/>
      <c r="H37" s="57"/>
      <c r="I37" s="57"/>
    </row>
    <row r="38" spans="1:10">
      <c r="A38" s="57" t="s">
        <v>330</v>
      </c>
      <c r="B38" s="57"/>
      <c r="C38" s="57"/>
      <c r="D38" s="61">
        <v>2023</v>
      </c>
      <c r="E38" s="61">
        <v>2022</v>
      </c>
      <c r="F38" s="57"/>
      <c r="G38" s="60"/>
      <c r="H38" s="57"/>
      <c r="I38" s="57"/>
    </row>
    <row r="39" spans="1:10">
      <c r="A39" s="57" t="s">
        <v>632</v>
      </c>
      <c r="B39" s="57"/>
      <c r="C39" s="57"/>
      <c r="D39" s="62">
        <v>101739.77</v>
      </c>
      <c r="E39" s="101">
        <v>42856.58</v>
      </c>
      <c r="F39" s="57"/>
      <c r="G39" s="122"/>
      <c r="H39" s="57"/>
      <c r="I39" s="57"/>
    </row>
    <row r="40" spans="1:10">
      <c r="A40" s="57" t="s">
        <v>633</v>
      </c>
      <c r="B40" s="57"/>
      <c r="C40" s="57"/>
      <c r="D40" s="62">
        <v>268613.15000000002</v>
      </c>
      <c r="E40" s="101">
        <v>219491.83</v>
      </c>
      <c r="F40" s="57"/>
      <c r="I40" s="57"/>
      <c r="J40" s="125"/>
    </row>
    <row r="41" spans="1:10" ht="15.75" thickBot="1">
      <c r="A41" s="57" t="s">
        <v>334</v>
      </c>
      <c r="B41" s="57"/>
      <c r="C41" s="57"/>
      <c r="D41" s="103">
        <f>SUM(D39:D40)</f>
        <v>370352.92000000004</v>
      </c>
      <c r="E41" s="102">
        <f>SUM(E39:E40)</f>
        <v>262348.40999999997</v>
      </c>
      <c r="F41" s="57"/>
      <c r="H41" s="56"/>
      <c r="I41" s="56"/>
    </row>
    <row r="42" spans="1:10" ht="15.75" thickTop="1">
      <c r="A42" s="57"/>
      <c r="B42" s="57"/>
      <c r="C42" s="57"/>
      <c r="D42" s="57"/>
      <c r="E42" s="57"/>
      <c r="F42" s="57"/>
      <c r="G42" s="57"/>
      <c r="H42" s="57"/>
      <c r="I42" s="57"/>
    </row>
    <row r="43" spans="1:10" s="55" customFormat="1" hidden="1">
      <c r="A43" s="56" t="s">
        <v>159</v>
      </c>
      <c r="B43" s="56"/>
      <c r="C43" s="56"/>
      <c r="D43" s="56"/>
      <c r="E43" s="56"/>
      <c r="F43" s="56"/>
      <c r="G43" s="56"/>
      <c r="H43" s="56"/>
      <c r="I43" s="56"/>
    </row>
    <row r="44" spans="1:10" hidden="1">
      <c r="A44" s="57" t="s">
        <v>160</v>
      </c>
      <c r="B44" s="57"/>
      <c r="C44" s="57"/>
      <c r="D44" s="57"/>
      <c r="E44" s="57"/>
      <c r="F44" s="57"/>
      <c r="G44" s="57"/>
      <c r="H44" s="57"/>
      <c r="I44" s="57"/>
    </row>
    <row r="45" spans="1:10" hidden="1">
      <c r="A45" s="57" t="s">
        <v>335</v>
      </c>
      <c r="B45" s="57"/>
      <c r="C45" s="57"/>
      <c r="D45" s="61" t="s">
        <v>331</v>
      </c>
      <c r="E45" s="61" t="s">
        <v>332</v>
      </c>
      <c r="F45" s="57"/>
      <c r="G45" s="57"/>
      <c r="H45" s="57"/>
      <c r="I45" s="57"/>
    </row>
    <row r="46" spans="1:10" hidden="1">
      <c r="A46" s="57" t="s">
        <v>326</v>
      </c>
      <c r="B46" s="57"/>
      <c r="C46" s="57"/>
      <c r="D46" s="61" t="s">
        <v>181</v>
      </c>
      <c r="E46" s="61" t="s">
        <v>181</v>
      </c>
      <c r="F46" s="57"/>
      <c r="G46" s="57"/>
      <c r="H46" s="57"/>
      <c r="I46" s="57"/>
    </row>
    <row r="47" spans="1:10" hidden="1">
      <c r="A47" s="57" t="s">
        <v>327</v>
      </c>
      <c r="B47" s="57"/>
      <c r="C47" s="57"/>
      <c r="D47" s="61" t="s">
        <v>181</v>
      </c>
      <c r="E47" s="61" t="s">
        <v>181</v>
      </c>
      <c r="F47" s="57"/>
      <c r="G47" s="57"/>
      <c r="H47" s="57"/>
      <c r="I47" s="57"/>
    </row>
    <row r="48" spans="1:10" ht="15.75" hidden="1" thickBot="1">
      <c r="A48" s="57" t="s">
        <v>336</v>
      </c>
      <c r="B48" s="57"/>
      <c r="C48" s="57"/>
      <c r="D48" s="63" t="s">
        <v>181</v>
      </c>
      <c r="E48" s="63" t="s">
        <v>181</v>
      </c>
      <c r="F48" s="57"/>
      <c r="G48" s="57"/>
      <c r="H48" s="57"/>
      <c r="I48" s="57"/>
    </row>
    <row r="49" spans="1:9">
      <c r="A49" s="57"/>
      <c r="B49" s="57"/>
      <c r="C49" s="57"/>
      <c r="D49" s="57"/>
      <c r="E49" s="57"/>
      <c r="F49" s="57"/>
      <c r="G49" s="57"/>
      <c r="H49" s="57"/>
      <c r="I49" s="57"/>
    </row>
    <row r="50" spans="1:9" s="55" customFormat="1" hidden="1">
      <c r="A50" s="56" t="s">
        <v>161</v>
      </c>
      <c r="B50" s="56"/>
      <c r="C50" s="56"/>
      <c r="D50" s="56"/>
      <c r="E50" s="56"/>
      <c r="F50" s="56"/>
      <c r="G50" s="56"/>
      <c r="H50" s="56"/>
      <c r="I50" s="56"/>
    </row>
    <row r="51" spans="1:9" hidden="1">
      <c r="A51" s="57" t="s">
        <v>162</v>
      </c>
      <c r="B51" s="57"/>
      <c r="C51" s="57"/>
      <c r="D51" s="57"/>
      <c r="E51" s="57"/>
      <c r="F51" s="57"/>
      <c r="G51" s="57"/>
      <c r="H51" s="57"/>
      <c r="I51" s="57"/>
    </row>
    <row r="52" spans="1:9" hidden="1">
      <c r="A52" s="57" t="s">
        <v>337</v>
      </c>
      <c r="B52" s="57"/>
      <c r="C52" s="57"/>
      <c r="D52" s="61" t="s">
        <v>331</v>
      </c>
      <c r="E52" s="61" t="s">
        <v>332</v>
      </c>
      <c r="F52" s="57"/>
      <c r="G52" s="57"/>
      <c r="H52" s="57"/>
      <c r="I52" s="57"/>
    </row>
    <row r="53" spans="1:9" hidden="1">
      <c r="A53" s="57" t="s">
        <v>329</v>
      </c>
      <c r="B53" s="57"/>
      <c r="C53" s="57"/>
      <c r="D53" s="61" t="s">
        <v>181</v>
      </c>
      <c r="E53" s="61" t="s">
        <v>181</v>
      </c>
      <c r="F53" s="57"/>
      <c r="G53" s="57"/>
      <c r="H53" s="57"/>
      <c r="I53" s="57"/>
    </row>
    <row r="54" spans="1:9" hidden="1">
      <c r="A54" s="57" t="s">
        <v>326</v>
      </c>
      <c r="B54" s="57"/>
      <c r="C54" s="57"/>
      <c r="D54" s="61" t="s">
        <v>181</v>
      </c>
      <c r="E54" s="61" t="s">
        <v>181</v>
      </c>
      <c r="F54" s="57"/>
      <c r="G54" s="57"/>
      <c r="H54" s="57"/>
      <c r="I54" s="57"/>
    </row>
    <row r="55" spans="1:9" ht="15.75" hidden="1" thickBot="1">
      <c r="A55" s="57" t="s">
        <v>336</v>
      </c>
      <c r="B55" s="57"/>
      <c r="C55" s="57"/>
      <c r="D55" s="63" t="s">
        <v>181</v>
      </c>
      <c r="E55" s="63" t="s">
        <v>181</v>
      </c>
      <c r="F55" s="57"/>
      <c r="G55" s="57"/>
      <c r="H55" s="57"/>
      <c r="I55" s="57"/>
    </row>
    <row r="56" spans="1:9" hidden="1">
      <c r="A56" s="57"/>
      <c r="B56" s="57"/>
      <c r="C56" s="57"/>
      <c r="D56" s="57"/>
      <c r="E56" s="57"/>
      <c r="F56" s="57"/>
      <c r="G56" s="57"/>
      <c r="H56" s="57"/>
      <c r="I56" s="57"/>
    </row>
    <row r="57" spans="1:9" hidden="1">
      <c r="A57" s="56" t="s">
        <v>163</v>
      </c>
      <c r="B57" s="57"/>
      <c r="C57" s="57"/>
      <c r="D57" s="57"/>
      <c r="E57" s="57"/>
      <c r="F57" s="57"/>
      <c r="G57" s="57"/>
      <c r="H57" s="57"/>
      <c r="I57" s="57"/>
    </row>
    <row r="58" spans="1:9" hidden="1">
      <c r="A58" s="57" t="s">
        <v>164</v>
      </c>
      <c r="B58" s="57"/>
      <c r="C58" s="57"/>
      <c r="D58" s="57"/>
      <c r="E58" s="57"/>
      <c r="F58" s="57"/>
      <c r="G58" s="57"/>
      <c r="H58" s="57"/>
      <c r="I58" s="57"/>
    </row>
    <row r="59" spans="1:9" hidden="1">
      <c r="A59" s="57" t="s">
        <v>330</v>
      </c>
      <c r="B59" s="57"/>
      <c r="C59" s="57"/>
      <c r="D59" s="61" t="s">
        <v>331</v>
      </c>
      <c r="E59" s="61" t="s">
        <v>332</v>
      </c>
      <c r="F59" s="57"/>
      <c r="G59" s="57"/>
      <c r="H59" s="57"/>
      <c r="I59" s="57"/>
    </row>
    <row r="60" spans="1:9" hidden="1">
      <c r="A60" s="57" t="s">
        <v>326</v>
      </c>
      <c r="B60" s="57"/>
      <c r="C60" s="57"/>
      <c r="D60" s="61" t="s">
        <v>181</v>
      </c>
      <c r="E60" s="61" t="s">
        <v>181</v>
      </c>
      <c r="F60" s="57"/>
      <c r="G60" s="57"/>
      <c r="H60" s="57"/>
      <c r="I60" s="57"/>
    </row>
    <row r="61" spans="1:9" hidden="1">
      <c r="A61" s="57" t="s">
        <v>326</v>
      </c>
      <c r="B61" s="57"/>
      <c r="C61" s="57"/>
      <c r="D61" s="61" t="s">
        <v>181</v>
      </c>
      <c r="E61" s="61" t="s">
        <v>181</v>
      </c>
      <c r="F61" s="57"/>
      <c r="G61" s="57"/>
      <c r="H61" s="57"/>
      <c r="I61" s="57"/>
    </row>
    <row r="62" spans="1:9" ht="15.75" hidden="1" thickBot="1">
      <c r="A62" s="57" t="s">
        <v>336</v>
      </c>
      <c r="B62" s="57"/>
      <c r="C62" s="57"/>
      <c r="D62" s="63" t="s">
        <v>181</v>
      </c>
      <c r="E62" s="63" t="s">
        <v>181</v>
      </c>
      <c r="F62" s="57"/>
      <c r="G62" s="57"/>
      <c r="H62" s="57"/>
      <c r="I62" s="57"/>
    </row>
    <row r="63" spans="1:9" ht="15.75" hidden="1" thickTop="1">
      <c r="A63" s="57"/>
      <c r="B63" s="57"/>
      <c r="C63" s="57"/>
      <c r="D63" s="57"/>
      <c r="E63" s="57"/>
      <c r="F63" s="57"/>
      <c r="G63" s="57"/>
      <c r="H63" s="57"/>
      <c r="I63" s="57"/>
    </row>
    <row r="64" spans="1:9" hidden="1">
      <c r="A64" s="57"/>
      <c r="B64" s="57"/>
      <c r="C64" s="57"/>
      <c r="D64" s="57"/>
      <c r="E64" s="57"/>
      <c r="F64" s="57"/>
      <c r="G64" s="57"/>
      <c r="H64" s="57"/>
      <c r="I64" s="57"/>
    </row>
    <row r="65" spans="1:9" hidden="1">
      <c r="A65" s="56" t="s">
        <v>165</v>
      </c>
      <c r="B65" s="57"/>
      <c r="C65" s="57"/>
      <c r="D65" s="57"/>
      <c r="E65" s="57"/>
      <c r="F65" s="57"/>
      <c r="G65" s="57"/>
      <c r="H65" s="57"/>
      <c r="I65" s="57"/>
    </row>
    <row r="66" spans="1:9" hidden="1">
      <c r="A66" s="57" t="s">
        <v>166</v>
      </c>
      <c r="B66" s="57"/>
      <c r="C66" s="57"/>
      <c r="D66" s="57"/>
      <c r="E66" s="57"/>
      <c r="F66" s="57"/>
      <c r="G66" s="57"/>
      <c r="H66" s="57"/>
      <c r="I66" s="57"/>
    </row>
    <row r="67" spans="1:9" hidden="1">
      <c r="A67" s="57" t="s">
        <v>330</v>
      </c>
      <c r="B67" s="57"/>
      <c r="C67" s="57"/>
      <c r="D67" s="61" t="s">
        <v>331</v>
      </c>
      <c r="E67" s="61" t="s">
        <v>332</v>
      </c>
      <c r="F67" s="57"/>
      <c r="G67" s="57"/>
      <c r="H67" s="57"/>
      <c r="I67" s="57"/>
    </row>
    <row r="68" spans="1:9" hidden="1">
      <c r="A68" s="57" t="s">
        <v>326</v>
      </c>
      <c r="B68" s="57"/>
      <c r="C68" s="57"/>
      <c r="D68" s="61" t="s">
        <v>181</v>
      </c>
      <c r="E68" s="61" t="s">
        <v>181</v>
      </c>
      <c r="F68" s="57"/>
      <c r="G68" s="57"/>
      <c r="H68" s="57"/>
      <c r="I68" s="57"/>
    </row>
    <row r="69" spans="1:9" hidden="1">
      <c r="A69" s="57" t="s">
        <v>326</v>
      </c>
      <c r="B69" s="57"/>
      <c r="C69" s="57"/>
      <c r="D69" s="61" t="s">
        <v>181</v>
      </c>
      <c r="E69" s="61" t="s">
        <v>181</v>
      </c>
      <c r="F69" s="57"/>
      <c r="G69" s="57"/>
      <c r="H69" s="57"/>
      <c r="I69" s="57"/>
    </row>
    <row r="70" spans="1:9" ht="15.75" hidden="1" thickBot="1">
      <c r="A70" s="57" t="s">
        <v>336</v>
      </c>
      <c r="B70" s="57"/>
      <c r="C70" s="57"/>
      <c r="D70" s="63" t="s">
        <v>181</v>
      </c>
      <c r="E70" s="63" t="s">
        <v>181</v>
      </c>
      <c r="F70" s="57"/>
      <c r="G70" s="57"/>
      <c r="H70" s="57"/>
      <c r="I70" s="57"/>
    </row>
    <row r="71" spans="1:9" hidden="1">
      <c r="A71" s="57"/>
      <c r="B71" s="57"/>
      <c r="C71" s="57"/>
      <c r="D71" s="61"/>
      <c r="E71" s="61"/>
      <c r="F71" s="57"/>
      <c r="G71" s="57"/>
      <c r="H71" s="57"/>
      <c r="I71" s="57"/>
    </row>
    <row r="72" spans="1:9" hidden="1">
      <c r="A72" s="56" t="s">
        <v>168</v>
      </c>
      <c r="B72" s="57"/>
      <c r="C72" s="57"/>
      <c r="D72" s="57"/>
      <c r="E72" s="57"/>
      <c r="F72" s="57"/>
      <c r="G72" s="57"/>
      <c r="H72" s="57"/>
      <c r="I72" s="57"/>
    </row>
    <row r="73" spans="1:9" ht="54" hidden="1" customHeight="1">
      <c r="A73" s="148" t="s">
        <v>169</v>
      </c>
      <c r="B73" s="148"/>
      <c r="C73" s="148"/>
      <c r="D73" s="148"/>
      <c r="E73" s="148"/>
      <c r="F73" s="148"/>
      <c r="G73" s="148"/>
      <c r="H73" s="59"/>
      <c r="I73" s="59"/>
    </row>
    <row r="74" spans="1:9" ht="12" hidden="1" customHeight="1">
      <c r="A74" s="58"/>
      <c r="B74" s="58"/>
      <c r="C74" s="58"/>
      <c r="D74" s="58"/>
      <c r="E74" s="58"/>
      <c r="F74" s="58"/>
      <c r="G74" s="58"/>
      <c r="H74" s="58"/>
      <c r="I74" s="58"/>
    </row>
    <row r="75" spans="1:9" hidden="1">
      <c r="A75" s="56" t="s">
        <v>170</v>
      </c>
      <c r="B75" s="57"/>
      <c r="C75" s="57"/>
      <c r="D75" s="57"/>
      <c r="E75" s="57"/>
      <c r="F75" s="57"/>
      <c r="G75" s="57"/>
      <c r="H75" s="57"/>
      <c r="I75" s="57"/>
    </row>
    <row r="76" spans="1:9" hidden="1">
      <c r="A76" s="57" t="s">
        <v>171</v>
      </c>
      <c r="B76" s="57"/>
      <c r="C76" s="57"/>
      <c r="D76" s="57"/>
      <c r="E76" s="57"/>
      <c r="F76" s="57"/>
      <c r="G76" s="57"/>
      <c r="H76" s="57"/>
      <c r="I76" s="57"/>
    </row>
    <row r="77" spans="1:9" hidden="1">
      <c r="A77" s="57" t="s">
        <v>335</v>
      </c>
      <c r="B77" s="57"/>
      <c r="C77" s="57"/>
      <c r="D77" s="61" t="s">
        <v>331</v>
      </c>
      <c r="E77" s="61" t="s">
        <v>332</v>
      </c>
      <c r="F77" s="57"/>
      <c r="G77" s="57"/>
      <c r="H77" s="57"/>
      <c r="I77" s="57"/>
    </row>
    <row r="78" spans="1:9" hidden="1">
      <c r="A78" s="57" t="s">
        <v>326</v>
      </c>
      <c r="B78" s="57"/>
      <c r="C78" s="57"/>
      <c r="D78" s="61" t="s">
        <v>181</v>
      </c>
      <c r="E78" s="61" t="s">
        <v>181</v>
      </c>
      <c r="F78" s="57"/>
      <c r="G78" s="57"/>
      <c r="H78" s="57"/>
      <c r="I78" s="57"/>
    </row>
    <row r="79" spans="1:9" hidden="1">
      <c r="A79" s="57" t="s">
        <v>326</v>
      </c>
      <c r="B79" s="57"/>
      <c r="C79" s="57"/>
      <c r="D79" s="61" t="s">
        <v>181</v>
      </c>
      <c r="E79" s="61" t="s">
        <v>181</v>
      </c>
      <c r="F79" s="57"/>
      <c r="G79" s="57"/>
      <c r="H79" s="57"/>
      <c r="I79" s="57"/>
    </row>
    <row r="80" spans="1:9" ht="15.75" hidden="1" thickBot="1">
      <c r="A80" s="57" t="s">
        <v>334</v>
      </c>
      <c r="B80" s="57"/>
      <c r="C80" s="57"/>
      <c r="D80" s="63" t="s">
        <v>181</v>
      </c>
      <c r="E80" s="63" t="s">
        <v>181</v>
      </c>
      <c r="F80" s="57"/>
      <c r="G80" s="57"/>
      <c r="H80" s="57"/>
      <c r="I80" s="57"/>
    </row>
    <row r="81" spans="1:11" hidden="1">
      <c r="A81" s="57"/>
      <c r="B81" s="57"/>
      <c r="C81" s="57"/>
      <c r="D81" s="57"/>
      <c r="E81" s="57"/>
      <c r="F81" s="57"/>
      <c r="G81" s="57"/>
      <c r="H81" s="57"/>
      <c r="I81" s="57"/>
    </row>
    <row r="82" spans="1:11">
      <c r="A82" s="57"/>
      <c r="B82" s="57"/>
      <c r="C82" s="57"/>
      <c r="D82" s="57"/>
      <c r="E82" s="57"/>
      <c r="F82" s="57"/>
      <c r="G82" s="57"/>
      <c r="H82" s="57"/>
      <c r="I82" s="57"/>
    </row>
    <row r="83" spans="1:11">
      <c r="A83" s="56" t="s">
        <v>634</v>
      </c>
      <c r="B83" s="57"/>
      <c r="C83" s="57"/>
      <c r="D83" s="57"/>
      <c r="E83" s="57"/>
      <c r="F83" s="57"/>
      <c r="G83" s="57"/>
      <c r="H83" s="57"/>
      <c r="I83" s="57"/>
    </row>
    <row r="84" spans="1:11" ht="23.25">
      <c r="A84" s="72"/>
      <c r="B84" s="73" t="s">
        <v>173</v>
      </c>
      <c r="C84" s="73" t="s">
        <v>174</v>
      </c>
      <c r="D84" s="73" t="s">
        <v>317</v>
      </c>
      <c r="E84" s="73" t="s">
        <v>176</v>
      </c>
      <c r="F84" s="74" t="s">
        <v>318</v>
      </c>
      <c r="G84" s="74" t="s">
        <v>316</v>
      </c>
      <c r="H84" s="73" t="s">
        <v>319</v>
      </c>
      <c r="I84" s="73" t="s">
        <v>179</v>
      </c>
    </row>
    <row r="85" spans="1:11" ht="23.25">
      <c r="A85" s="75" t="s">
        <v>675</v>
      </c>
      <c r="B85" s="76">
        <v>74636890</v>
      </c>
      <c r="C85" s="76">
        <v>1</v>
      </c>
      <c r="D85" s="76">
        <v>29578467.829999998</v>
      </c>
      <c r="E85" s="76">
        <v>0</v>
      </c>
      <c r="F85" s="76">
        <v>5068092.1500000004</v>
      </c>
      <c r="G85" s="76">
        <v>6556119.5</v>
      </c>
      <c r="H85" s="76">
        <v>0</v>
      </c>
      <c r="I85" s="76">
        <f>+B85+D85+F85+G85</f>
        <v>115839569.48</v>
      </c>
    </row>
    <row r="86" spans="1:11">
      <c r="A86" s="77" t="s">
        <v>182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4589200</v>
      </c>
      <c r="H86" s="76">
        <v>0</v>
      </c>
      <c r="I86" s="76">
        <f>+B86+D86+F86+G86</f>
        <v>4589200</v>
      </c>
    </row>
    <row r="87" spans="1:11">
      <c r="A87" s="77" t="s">
        <v>320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</row>
    <row r="88" spans="1:11">
      <c r="A88" s="77" t="s">
        <v>183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</row>
    <row r="89" spans="1:11">
      <c r="A89" s="77" t="s">
        <v>321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K89" s="108"/>
    </row>
    <row r="90" spans="1:11">
      <c r="A90" s="77" t="s">
        <v>129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K90" s="108"/>
    </row>
    <row r="91" spans="1:11">
      <c r="A91" s="77" t="s">
        <v>186</v>
      </c>
      <c r="B91" s="78">
        <f t="shared" ref="B91:I91" si="0">SUM(B85+B86+B87-B88-B89-B90)</f>
        <v>74636890</v>
      </c>
      <c r="C91" s="78">
        <f t="shared" si="0"/>
        <v>1</v>
      </c>
      <c r="D91" s="78">
        <f t="shared" si="0"/>
        <v>29578467.829999998</v>
      </c>
      <c r="E91" s="78">
        <f t="shared" si="0"/>
        <v>0</v>
      </c>
      <c r="F91" s="78">
        <f t="shared" si="0"/>
        <v>5068092.1500000004</v>
      </c>
      <c r="G91" s="78">
        <f t="shared" si="0"/>
        <v>11145319.5</v>
      </c>
      <c r="H91" s="78">
        <f t="shared" si="0"/>
        <v>0</v>
      </c>
      <c r="I91" s="78">
        <f t="shared" si="0"/>
        <v>120428769.48</v>
      </c>
    </row>
    <row r="92" spans="1:11">
      <c r="A92" s="77"/>
      <c r="B92" s="79"/>
      <c r="C92" s="79"/>
      <c r="D92" s="79"/>
      <c r="E92" s="79"/>
      <c r="F92" s="79"/>
      <c r="G92" s="79"/>
      <c r="H92" s="79"/>
      <c r="I92" s="79"/>
    </row>
    <row r="93" spans="1:11" ht="23.25">
      <c r="A93" s="75" t="s">
        <v>187</v>
      </c>
      <c r="B93" s="79">
        <v>0</v>
      </c>
      <c r="C93" s="79">
        <v>0</v>
      </c>
      <c r="D93" s="79">
        <v>8788618.1300000008</v>
      </c>
      <c r="E93" s="79">
        <v>0</v>
      </c>
      <c r="F93" s="79">
        <v>1176614.5900000001</v>
      </c>
      <c r="G93" s="79">
        <v>6444199.4400000004</v>
      </c>
      <c r="H93" s="79">
        <v>0</v>
      </c>
      <c r="I93" s="79">
        <f t="shared" ref="I93:I96" si="1">SUM(B93:H93)</f>
        <v>16409432.16</v>
      </c>
    </row>
    <row r="94" spans="1:11">
      <c r="A94" s="77" t="s">
        <v>189</v>
      </c>
      <c r="B94" s="79">
        <v>0</v>
      </c>
      <c r="C94" s="79">
        <v>0</v>
      </c>
      <c r="D94" s="79">
        <v>286205</v>
      </c>
      <c r="E94" s="79">
        <v>0</v>
      </c>
      <c r="F94" s="79">
        <v>204466.31</v>
      </c>
      <c r="G94" s="79">
        <v>89819.88</v>
      </c>
      <c r="H94" s="79">
        <v>0</v>
      </c>
      <c r="I94" s="79">
        <f t="shared" si="1"/>
        <v>580491.18999999994</v>
      </c>
    </row>
    <row r="95" spans="1:11">
      <c r="A95" s="77" t="s">
        <v>183</v>
      </c>
      <c r="B95" s="79">
        <v>0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f t="shared" si="1"/>
        <v>0</v>
      </c>
    </row>
    <row r="96" spans="1:11">
      <c r="A96" s="77" t="s">
        <v>186</v>
      </c>
      <c r="B96" s="79">
        <v>0</v>
      </c>
      <c r="C96" s="79">
        <v>0</v>
      </c>
      <c r="D96" s="79">
        <f>+D93+D94</f>
        <v>9074823.1300000008</v>
      </c>
      <c r="E96" s="79">
        <v>0</v>
      </c>
      <c r="F96" s="79">
        <f>+F93+F94</f>
        <v>1381080.9000000001</v>
      </c>
      <c r="G96" s="79">
        <f>+G93+G94</f>
        <v>6534019.3200000003</v>
      </c>
      <c r="H96" s="79">
        <v>0</v>
      </c>
      <c r="I96" s="78">
        <f t="shared" si="1"/>
        <v>16989923.350000001</v>
      </c>
    </row>
    <row r="97" spans="1:10" ht="24" thickBot="1">
      <c r="A97" s="80" t="s">
        <v>676</v>
      </c>
      <c r="B97" s="81">
        <f>SUM(B91-B96)</f>
        <v>74636890</v>
      </c>
      <c r="C97" s="81">
        <f>SUM(C91-C93-C94-C95)</f>
        <v>1</v>
      </c>
      <c r="D97" s="81">
        <f>SUM(D91-D96)</f>
        <v>20503644.699999996</v>
      </c>
      <c r="E97" s="81">
        <f>SUM(E91-E96)</f>
        <v>0</v>
      </c>
      <c r="F97" s="81">
        <f>SUM(F91-F96)</f>
        <v>3687011.25</v>
      </c>
      <c r="G97" s="81">
        <f>+G91-G96</f>
        <v>4611300.18</v>
      </c>
      <c r="H97" s="81">
        <f>SUM(H91-H96)</f>
        <v>0</v>
      </c>
      <c r="I97" s="81">
        <f>SUM(I91-I93-I94-I95)</f>
        <v>103438846.13000001</v>
      </c>
      <c r="J97" s="64"/>
    </row>
    <row r="98" spans="1:10" ht="15.75" thickTop="1">
      <c r="A98" s="57"/>
      <c r="B98" s="57"/>
      <c r="C98" s="57"/>
      <c r="D98" s="57"/>
      <c r="E98" s="57"/>
      <c r="F98" s="57"/>
      <c r="G98" s="57"/>
      <c r="H98" s="57"/>
      <c r="I98" s="57"/>
    </row>
    <row r="99" spans="1:10">
      <c r="A99" s="57"/>
      <c r="B99" s="57"/>
      <c r="C99" s="57"/>
      <c r="D99" s="57"/>
      <c r="E99" s="57"/>
      <c r="F99" s="57"/>
      <c r="G99" s="57"/>
      <c r="H99" s="57"/>
      <c r="I99" s="60"/>
    </row>
    <row r="100" spans="1:10" hidden="1">
      <c r="A100" s="56" t="s">
        <v>191</v>
      </c>
      <c r="B100" s="57"/>
      <c r="C100" s="57"/>
      <c r="D100" s="57"/>
      <c r="E100" s="57"/>
      <c r="F100" s="57"/>
      <c r="G100" s="57"/>
      <c r="H100" s="57"/>
      <c r="I100" s="57"/>
    </row>
    <row r="101" spans="1:10" hidden="1">
      <c r="A101" s="57" t="s">
        <v>192</v>
      </c>
      <c r="B101" s="57"/>
      <c r="C101" s="57"/>
      <c r="D101" s="57"/>
      <c r="E101" s="57"/>
      <c r="F101" s="57"/>
      <c r="G101" s="57"/>
      <c r="H101" s="57"/>
      <c r="I101" s="57"/>
    </row>
    <row r="102" spans="1:10" hidden="1">
      <c r="A102" s="57" t="s">
        <v>338</v>
      </c>
      <c r="B102" s="57"/>
      <c r="C102" s="57"/>
      <c r="D102" s="61" t="s">
        <v>331</v>
      </c>
      <c r="E102" s="61" t="s">
        <v>332</v>
      </c>
      <c r="F102" s="57"/>
      <c r="G102" s="57"/>
      <c r="H102" s="57"/>
      <c r="I102" s="57"/>
    </row>
    <row r="103" spans="1:10" hidden="1">
      <c r="A103" s="57" t="s">
        <v>326</v>
      </c>
      <c r="B103" s="57"/>
      <c r="C103" s="57"/>
      <c r="D103" s="61" t="s">
        <v>181</v>
      </c>
      <c r="E103" s="61" t="s">
        <v>181</v>
      </c>
      <c r="F103" s="57"/>
      <c r="G103" s="57"/>
      <c r="H103" s="57"/>
      <c r="I103" s="57"/>
    </row>
    <row r="104" spans="1:10" hidden="1">
      <c r="A104" s="57" t="s">
        <v>326</v>
      </c>
      <c r="B104" s="57"/>
      <c r="C104" s="57"/>
      <c r="D104" s="61" t="s">
        <v>181</v>
      </c>
      <c r="E104" s="61" t="s">
        <v>181</v>
      </c>
      <c r="F104" s="57"/>
      <c r="G104" s="57"/>
      <c r="H104" s="57"/>
      <c r="I104" s="57"/>
    </row>
    <row r="105" spans="1:10" ht="15.75" hidden="1" thickBot="1">
      <c r="A105" s="57" t="s">
        <v>336</v>
      </c>
      <c r="B105" s="57"/>
      <c r="C105" s="57"/>
      <c r="D105" s="63" t="s">
        <v>181</v>
      </c>
      <c r="E105" s="63" t="s">
        <v>181</v>
      </c>
      <c r="F105" s="57"/>
      <c r="G105" s="57"/>
      <c r="H105" s="57"/>
      <c r="I105" s="57"/>
    </row>
    <row r="106" spans="1:10" ht="15.75" hidden="1" thickTop="1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10" hidden="1">
      <c r="A107" s="56" t="s">
        <v>193</v>
      </c>
      <c r="B107" s="57"/>
      <c r="C107" s="57"/>
      <c r="D107" s="57"/>
      <c r="E107" s="57"/>
      <c r="F107" s="57"/>
      <c r="G107" s="57"/>
      <c r="H107" s="57"/>
      <c r="I107" s="57"/>
    </row>
    <row r="108" spans="1:10" hidden="1">
      <c r="A108" s="57" t="s">
        <v>194</v>
      </c>
      <c r="B108" s="57"/>
      <c r="C108" s="57"/>
      <c r="D108" s="57"/>
      <c r="E108" s="57"/>
      <c r="F108" s="57"/>
      <c r="G108" s="57"/>
      <c r="H108" s="57"/>
      <c r="I108" s="57"/>
    </row>
    <row r="109" spans="1:10" hidden="1">
      <c r="A109" s="57" t="s">
        <v>339</v>
      </c>
      <c r="B109" s="57"/>
      <c r="C109" s="57"/>
      <c r="D109" s="61" t="s">
        <v>331</v>
      </c>
      <c r="E109" s="61" t="s">
        <v>332</v>
      </c>
      <c r="F109" s="57"/>
      <c r="G109" s="57"/>
      <c r="H109" s="57"/>
      <c r="I109" s="57"/>
    </row>
    <row r="110" spans="1:10" hidden="1">
      <c r="A110" s="57" t="s">
        <v>326</v>
      </c>
      <c r="B110" s="57"/>
      <c r="C110" s="57"/>
      <c r="D110" s="61" t="s">
        <v>181</v>
      </c>
      <c r="E110" s="61" t="s">
        <v>181</v>
      </c>
      <c r="F110" s="57"/>
      <c r="G110" s="57"/>
      <c r="H110" s="57"/>
      <c r="I110" s="57"/>
    </row>
    <row r="111" spans="1:10" hidden="1">
      <c r="A111" s="57" t="s">
        <v>326</v>
      </c>
      <c r="B111" s="57"/>
      <c r="C111" s="57"/>
      <c r="D111" s="61" t="s">
        <v>181</v>
      </c>
      <c r="E111" s="61" t="s">
        <v>181</v>
      </c>
      <c r="F111" s="57"/>
      <c r="G111" s="57"/>
      <c r="H111" s="57"/>
      <c r="I111" s="57"/>
    </row>
    <row r="112" spans="1:10" ht="15.75" hidden="1" thickBot="1">
      <c r="A112" s="57" t="s">
        <v>334</v>
      </c>
      <c r="B112" s="57"/>
      <c r="C112" s="57"/>
      <c r="D112" s="63" t="s">
        <v>181</v>
      </c>
      <c r="E112" s="63" t="s">
        <v>181</v>
      </c>
      <c r="F112" s="57"/>
      <c r="G112" s="57"/>
      <c r="H112" s="57"/>
      <c r="I112" s="57"/>
    </row>
    <row r="113" spans="1:9" ht="15.75" hidden="1" thickTop="1">
      <c r="A113" s="57" t="s">
        <v>340</v>
      </c>
      <c r="B113" s="57"/>
      <c r="C113" s="57"/>
      <c r="D113" s="57"/>
      <c r="E113" s="57"/>
      <c r="F113" s="57"/>
      <c r="G113" s="57"/>
      <c r="H113" s="57"/>
      <c r="I113" s="57"/>
    </row>
    <row r="114" spans="1:9" hidden="1">
      <c r="A114" s="57" t="s">
        <v>195</v>
      </c>
      <c r="B114" s="57"/>
      <c r="C114" s="57"/>
      <c r="D114" s="57"/>
      <c r="E114" s="57"/>
      <c r="F114" s="57"/>
      <c r="G114" s="57"/>
      <c r="H114" s="57"/>
      <c r="I114" s="57"/>
    </row>
    <row r="115" spans="1:9" hidden="1">
      <c r="A115" s="57" t="s">
        <v>196</v>
      </c>
      <c r="B115" s="57"/>
      <c r="C115" s="57"/>
      <c r="D115" s="57"/>
      <c r="E115" s="57"/>
      <c r="F115" s="57"/>
      <c r="G115" s="57"/>
      <c r="H115" s="57"/>
      <c r="I115" s="57"/>
    </row>
    <row r="116" spans="1:9" hidden="1">
      <c r="A116" s="57" t="s">
        <v>341</v>
      </c>
      <c r="B116" s="57"/>
      <c r="C116" s="57"/>
      <c r="D116" s="61" t="s">
        <v>331</v>
      </c>
      <c r="E116" s="61" t="s">
        <v>332</v>
      </c>
      <c r="F116" s="57"/>
      <c r="G116" s="57"/>
      <c r="H116" s="57"/>
      <c r="I116" s="57"/>
    </row>
    <row r="117" spans="1:9" hidden="1">
      <c r="A117" s="57" t="s">
        <v>342</v>
      </c>
      <c r="B117" s="57"/>
      <c r="C117" s="57"/>
      <c r="D117" s="61" t="s">
        <v>181</v>
      </c>
      <c r="E117" s="61" t="s">
        <v>181</v>
      </c>
      <c r="F117" s="57"/>
      <c r="G117" s="57"/>
      <c r="H117" s="57"/>
      <c r="I117" s="57"/>
    </row>
    <row r="118" spans="1:9" hidden="1">
      <c r="A118" s="57" t="s">
        <v>343</v>
      </c>
      <c r="B118" s="57"/>
      <c r="C118" s="57"/>
      <c r="D118" s="61" t="s">
        <v>181</v>
      </c>
      <c r="E118" s="61" t="s">
        <v>181</v>
      </c>
      <c r="F118" s="57"/>
      <c r="G118" s="57"/>
      <c r="H118" s="57"/>
      <c r="I118" s="57"/>
    </row>
    <row r="119" spans="1:9" ht="15.75" hidden="1" thickBot="1">
      <c r="A119" s="57" t="s">
        <v>344</v>
      </c>
      <c r="B119" s="57"/>
      <c r="C119" s="57"/>
      <c r="D119" s="63" t="s">
        <v>181</v>
      </c>
      <c r="E119" s="63" t="s">
        <v>181</v>
      </c>
      <c r="F119" s="57"/>
      <c r="G119" s="57"/>
      <c r="H119" s="57"/>
      <c r="I119" s="57"/>
    </row>
    <row r="120" spans="1:9" ht="15.75" hidden="1" thickTop="1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idden="1">
      <c r="A121" s="56" t="s">
        <v>199</v>
      </c>
      <c r="B121" s="57"/>
      <c r="C121" s="57"/>
      <c r="D121" s="57"/>
      <c r="E121" s="57"/>
      <c r="F121" s="57"/>
      <c r="G121" s="57"/>
      <c r="H121" s="57"/>
      <c r="I121" s="57"/>
    </row>
    <row r="122" spans="1:9" hidden="1">
      <c r="A122" s="57" t="s">
        <v>200</v>
      </c>
      <c r="B122" s="57"/>
      <c r="C122" s="57"/>
      <c r="D122" s="57"/>
      <c r="E122" s="57"/>
      <c r="F122" s="57"/>
      <c r="G122" s="57"/>
      <c r="H122" s="57"/>
      <c r="I122" s="57"/>
    </row>
    <row r="123" spans="1:9" hidden="1">
      <c r="A123" s="57" t="s">
        <v>330</v>
      </c>
      <c r="B123" s="57"/>
      <c r="C123" s="57"/>
      <c r="D123" s="61" t="s">
        <v>331</v>
      </c>
      <c r="E123" s="61" t="s">
        <v>332</v>
      </c>
      <c r="F123" s="57"/>
      <c r="G123" s="57"/>
      <c r="H123" s="57"/>
      <c r="I123" s="57"/>
    </row>
    <row r="124" spans="1:9" hidden="1">
      <c r="A124" s="57" t="s">
        <v>326</v>
      </c>
      <c r="B124" s="57"/>
      <c r="C124" s="57"/>
      <c r="D124" s="61" t="s">
        <v>181</v>
      </c>
      <c r="E124" s="61" t="s">
        <v>181</v>
      </c>
      <c r="F124" s="57"/>
      <c r="G124" s="57"/>
      <c r="H124" s="57"/>
      <c r="I124" s="57"/>
    </row>
    <row r="125" spans="1:9" hidden="1">
      <c r="A125" s="57" t="s">
        <v>327</v>
      </c>
      <c r="B125" s="57"/>
      <c r="C125" s="57"/>
      <c r="D125" s="61" t="s">
        <v>181</v>
      </c>
      <c r="E125" s="61" t="s">
        <v>181</v>
      </c>
      <c r="F125" s="57"/>
      <c r="G125" s="57"/>
      <c r="H125" s="57"/>
      <c r="I125" s="57"/>
    </row>
    <row r="126" spans="1:9" ht="15.75" hidden="1" thickBot="1">
      <c r="A126" s="57" t="s">
        <v>334</v>
      </c>
      <c r="B126" s="57"/>
      <c r="C126" s="57"/>
      <c r="D126" s="63" t="s">
        <v>181</v>
      </c>
      <c r="E126" s="63" t="s">
        <v>181</v>
      </c>
      <c r="F126" s="57"/>
      <c r="G126" s="57"/>
      <c r="H126" s="57"/>
      <c r="I126" s="57"/>
    </row>
    <row r="127" spans="1:9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>
      <c r="A128" s="56" t="s">
        <v>652</v>
      </c>
      <c r="B128" s="57"/>
      <c r="C128" s="57"/>
      <c r="D128" s="57"/>
      <c r="E128" s="57"/>
      <c r="F128" s="57"/>
      <c r="G128" s="57"/>
      <c r="H128" s="57"/>
      <c r="I128" s="57"/>
    </row>
    <row r="129" spans="1:9">
      <c r="A129" s="57" t="s">
        <v>635</v>
      </c>
      <c r="B129" s="57"/>
      <c r="C129" s="57"/>
      <c r="D129" s="57"/>
      <c r="E129" s="57"/>
      <c r="F129" s="57"/>
      <c r="G129" s="57"/>
      <c r="H129" s="57"/>
      <c r="I129" s="57"/>
    </row>
    <row r="130" spans="1:9">
      <c r="A130" s="57" t="s">
        <v>330</v>
      </c>
      <c r="B130" s="57"/>
      <c r="C130" s="57"/>
      <c r="D130" s="61">
        <v>2023</v>
      </c>
      <c r="E130" s="61">
        <v>2022</v>
      </c>
      <c r="F130" s="57"/>
      <c r="G130" s="57"/>
      <c r="H130" s="57"/>
      <c r="I130" s="57"/>
    </row>
    <row r="131" spans="1:9">
      <c r="A131" s="57" t="s">
        <v>636</v>
      </c>
      <c r="B131" s="57"/>
      <c r="C131" s="57"/>
      <c r="D131" s="62">
        <v>121999.06</v>
      </c>
      <c r="E131" s="62">
        <v>170516.03</v>
      </c>
      <c r="F131" s="57"/>
      <c r="G131" s="57"/>
      <c r="H131" s="57"/>
      <c r="I131" s="57"/>
    </row>
    <row r="132" spans="1:9">
      <c r="A132" s="57" t="s">
        <v>637</v>
      </c>
      <c r="B132" s="57"/>
      <c r="C132" s="57"/>
      <c r="D132" s="62">
        <v>0</v>
      </c>
      <c r="E132" s="62">
        <v>67330.98</v>
      </c>
      <c r="F132" s="57"/>
      <c r="G132" s="57"/>
      <c r="H132" s="57"/>
      <c r="I132" s="57"/>
    </row>
    <row r="133" spans="1:9">
      <c r="A133" s="57" t="s">
        <v>638</v>
      </c>
      <c r="B133" s="57"/>
      <c r="C133" s="57"/>
      <c r="D133" s="62">
        <v>166738</v>
      </c>
      <c r="E133" s="62">
        <v>112944.05</v>
      </c>
      <c r="F133" s="57"/>
      <c r="G133" s="57"/>
      <c r="H133" s="57"/>
      <c r="I133" s="57"/>
    </row>
    <row r="134" spans="1:9">
      <c r="A134" s="57" t="s">
        <v>639</v>
      </c>
      <c r="B134" s="57"/>
      <c r="C134" s="57"/>
      <c r="D134" s="62">
        <v>2592</v>
      </c>
      <c r="E134" s="62">
        <v>2572</v>
      </c>
      <c r="F134" s="57"/>
      <c r="G134" s="57"/>
      <c r="H134" s="57"/>
      <c r="I134" s="57"/>
    </row>
    <row r="135" spans="1:9">
      <c r="A135" s="57" t="s">
        <v>640</v>
      </c>
      <c r="B135" s="57"/>
      <c r="C135" s="57"/>
      <c r="D135" s="62">
        <v>756</v>
      </c>
      <c r="E135" s="62">
        <v>608</v>
      </c>
      <c r="F135" s="57"/>
      <c r="G135" s="57"/>
      <c r="H135" s="57"/>
      <c r="I135" s="57"/>
    </row>
    <row r="136" spans="1:9">
      <c r="A136" s="57" t="s">
        <v>641</v>
      </c>
      <c r="B136" s="57"/>
      <c r="C136" s="57"/>
      <c r="D136" s="62">
        <v>10761.6</v>
      </c>
      <c r="E136" s="62">
        <v>0</v>
      </c>
      <c r="F136" s="57"/>
      <c r="G136" s="57"/>
      <c r="H136" s="57"/>
      <c r="I136" s="57"/>
    </row>
    <row r="137" spans="1:9">
      <c r="A137" s="57" t="s">
        <v>642</v>
      </c>
      <c r="B137" s="57"/>
      <c r="C137" s="57"/>
      <c r="D137" s="62">
        <v>129210</v>
      </c>
      <c r="E137" s="62">
        <v>0</v>
      </c>
      <c r="F137" s="57"/>
      <c r="G137" s="57"/>
      <c r="H137" s="57"/>
      <c r="I137" s="57"/>
    </row>
    <row r="138" spans="1:9">
      <c r="A138" s="57" t="s">
        <v>643</v>
      </c>
      <c r="B138" s="57"/>
      <c r="C138" s="57"/>
      <c r="D138" s="62">
        <v>32214</v>
      </c>
      <c r="E138" s="62">
        <v>0</v>
      </c>
      <c r="F138" s="57"/>
      <c r="G138" s="57"/>
      <c r="H138" s="57"/>
      <c r="I138" s="57"/>
    </row>
    <row r="139" spans="1:9">
      <c r="A139" s="57" t="s">
        <v>644</v>
      </c>
      <c r="B139" s="57"/>
      <c r="C139" s="57"/>
      <c r="D139" s="62">
        <v>130264.36</v>
      </c>
      <c r="E139" s="62">
        <v>0</v>
      </c>
      <c r="F139" s="57"/>
      <c r="G139" s="57"/>
      <c r="H139" s="57"/>
      <c r="I139" s="57"/>
    </row>
    <row r="140" spans="1:9">
      <c r="A140" s="57" t="s">
        <v>645</v>
      </c>
      <c r="B140" s="57"/>
      <c r="C140" s="57"/>
      <c r="D140" s="62">
        <v>20810.25</v>
      </c>
      <c r="E140" s="62">
        <v>0</v>
      </c>
      <c r="F140" s="57"/>
      <c r="G140" s="57"/>
      <c r="H140" s="57"/>
      <c r="I140" s="57"/>
    </row>
    <row r="141" spans="1:9">
      <c r="A141" s="57" t="s">
        <v>646</v>
      </c>
      <c r="B141" s="57"/>
      <c r="C141" s="57"/>
      <c r="D141" s="62">
        <v>29113.01</v>
      </c>
      <c r="E141" s="62">
        <v>0</v>
      </c>
      <c r="F141" s="57"/>
      <c r="G141" s="57"/>
      <c r="H141" s="57"/>
      <c r="I141" s="57"/>
    </row>
    <row r="142" spans="1:9">
      <c r="A142" s="57" t="s">
        <v>647</v>
      </c>
      <c r="B142" s="57"/>
      <c r="C142" s="57"/>
      <c r="D142" s="62">
        <v>105374</v>
      </c>
      <c r="E142" s="62">
        <v>0</v>
      </c>
      <c r="F142" s="57"/>
      <c r="G142" s="57"/>
      <c r="H142" s="57"/>
      <c r="I142" s="57"/>
    </row>
    <row r="143" spans="1:9">
      <c r="A143" s="57" t="s">
        <v>648</v>
      </c>
      <c r="B143" s="57"/>
      <c r="C143" s="57"/>
      <c r="D143" s="62">
        <v>2820230.04</v>
      </c>
      <c r="E143" s="62">
        <v>0</v>
      </c>
      <c r="F143" s="57"/>
      <c r="G143" s="57"/>
      <c r="H143" s="57"/>
      <c r="I143" s="57"/>
    </row>
    <row r="144" spans="1:9">
      <c r="A144" s="57" t="s">
        <v>649</v>
      </c>
      <c r="B144" s="57"/>
      <c r="C144" s="57"/>
      <c r="D144" s="62">
        <v>47200</v>
      </c>
      <c r="E144" s="62">
        <v>0</v>
      </c>
      <c r="F144" s="57"/>
      <c r="G144" s="57"/>
      <c r="H144" s="57"/>
      <c r="I144" s="57"/>
    </row>
    <row r="145" spans="1:9">
      <c r="A145" s="57" t="s">
        <v>650</v>
      </c>
      <c r="B145" s="57"/>
      <c r="C145" s="57"/>
      <c r="D145" s="62">
        <v>99943.17</v>
      </c>
      <c r="E145" s="62">
        <v>0</v>
      </c>
      <c r="F145" s="57"/>
      <c r="G145" s="57"/>
      <c r="H145" s="57"/>
      <c r="I145" s="57"/>
    </row>
    <row r="146" spans="1:9">
      <c r="A146" s="57" t="s">
        <v>745</v>
      </c>
      <c r="B146" s="57"/>
      <c r="C146" s="57"/>
      <c r="D146" s="62">
        <v>0</v>
      </c>
      <c r="E146" s="62">
        <v>318400</v>
      </c>
      <c r="F146" s="57"/>
      <c r="G146" s="57"/>
      <c r="H146" s="57"/>
      <c r="I146" s="57"/>
    </row>
    <row r="147" spans="1:9">
      <c r="A147" s="57" t="s">
        <v>746</v>
      </c>
      <c r="B147" s="57"/>
      <c r="C147" s="57"/>
      <c r="D147" s="62">
        <v>0</v>
      </c>
      <c r="E147" s="62">
        <v>200000</v>
      </c>
      <c r="F147" s="57"/>
      <c r="G147" s="57"/>
      <c r="H147" s="57"/>
      <c r="I147" s="57"/>
    </row>
    <row r="148" spans="1:9">
      <c r="A148" s="57" t="s">
        <v>651</v>
      </c>
      <c r="B148" s="57"/>
      <c r="C148" s="57"/>
      <c r="D148" s="62">
        <v>21420.14</v>
      </c>
      <c r="E148" s="61"/>
      <c r="F148" s="57"/>
      <c r="G148" s="104"/>
      <c r="H148" s="57"/>
      <c r="I148" s="57"/>
    </row>
    <row r="149" spans="1:9" ht="15.75" thickBot="1">
      <c r="A149" s="57" t="s">
        <v>334</v>
      </c>
      <c r="B149" s="57"/>
      <c r="C149" s="57"/>
      <c r="D149" s="103">
        <f>SUM(D131:D148)</f>
        <v>3738625.6300000004</v>
      </c>
      <c r="E149" s="103">
        <f>SUM(E131:E148)</f>
        <v>872371.06</v>
      </c>
      <c r="F149" s="57"/>
      <c r="G149" s="57"/>
      <c r="H149" s="57"/>
      <c r="I149" s="57"/>
    </row>
    <row r="150" spans="1:9" ht="15.75" thickTop="1">
      <c r="A150" s="57"/>
      <c r="B150" s="57"/>
      <c r="C150" s="57"/>
      <c r="D150" s="57"/>
      <c r="E150" s="57"/>
      <c r="F150" s="57"/>
      <c r="G150" s="104"/>
      <c r="H150" s="57"/>
      <c r="I150" s="57"/>
    </row>
    <row r="151" spans="1:9" hidden="1">
      <c r="A151" s="56" t="s">
        <v>203</v>
      </c>
      <c r="B151" s="57"/>
      <c r="C151" s="57"/>
      <c r="D151" s="57"/>
      <c r="E151" s="57"/>
      <c r="F151" s="57"/>
      <c r="G151" s="57"/>
      <c r="H151" s="57"/>
      <c r="I151" s="57"/>
    </row>
    <row r="152" spans="1:9" hidden="1">
      <c r="A152" s="57" t="s">
        <v>204</v>
      </c>
      <c r="B152" s="57"/>
      <c r="C152" s="57"/>
      <c r="D152" s="57"/>
      <c r="E152" s="57"/>
      <c r="F152" s="57"/>
      <c r="G152" s="57"/>
      <c r="H152" s="57"/>
      <c r="I152" s="57"/>
    </row>
    <row r="153" spans="1:9" hidden="1">
      <c r="A153" s="57" t="s">
        <v>330</v>
      </c>
      <c r="B153" s="57"/>
      <c r="C153" s="57"/>
      <c r="D153" s="61" t="s">
        <v>331</v>
      </c>
      <c r="E153" s="61" t="s">
        <v>332</v>
      </c>
      <c r="F153" s="57"/>
      <c r="G153" s="57"/>
      <c r="H153" s="57"/>
      <c r="I153" s="57"/>
    </row>
    <row r="154" spans="1:9" hidden="1">
      <c r="A154" s="57" t="s">
        <v>326</v>
      </c>
      <c r="B154" s="57"/>
      <c r="C154" s="57"/>
      <c r="D154" s="61" t="s">
        <v>181</v>
      </c>
      <c r="E154" s="61" t="s">
        <v>181</v>
      </c>
      <c r="F154" s="57"/>
      <c r="G154" s="57"/>
      <c r="H154" s="57"/>
      <c r="I154" s="57"/>
    </row>
    <row r="155" spans="1:9" hidden="1">
      <c r="A155" s="57" t="s">
        <v>329</v>
      </c>
      <c r="B155" s="57"/>
      <c r="C155" s="57"/>
      <c r="D155" s="61" t="s">
        <v>181</v>
      </c>
      <c r="E155" s="61" t="s">
        <v>181</v>
      </c>
      <c r="F155" s="57"/>
      <c r="G155" s="57"/>
      <c r="H155" s="57"/>
      <c r="I155" s="57"/>
    </row>
    <row r="156" spans="1:9" ht="15.75" hidden="1" thickBot="1">
      <c r="A156" s="57" t="s">
        <v>334</v>
      </c>
      <c r="B156" s="57"/>
      <c r="C156" s="57"/>
      <c r="D156" s="63" t="s">
        <v>181</v>
      </c>
      <c r="E156" s="63" t="s">
        <v>181</v>
      </c>
      <c r="F156" s="57"/>
      <c r="G156" s="57"/>
      <c r="H156" s="57"/>
      <c r="I156" s="57"/>
    </row>
    <row r="157" spans="1:9" ht="15.75" hidden="1" thickTop="1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idden="1">
      <c r="A158" s="56" t="s">
        <v>205</v>
      </c>
      <c r="B158" s="57"/>
      <c r="C158" s="57"/>
      <c r="D158" s="57"/>
      <c r="E158" s="57"/>
      <c r="F158" s="57"/>
      <c r="G158" s="57"/>
      <c r="H158" s="57"/>
      <c r="I158" s="57"/>
    </row>
    <row r="159" spans="1:9" hidden="1">
      <c r="A159" s="57" t="s">
        <v>206</v>
      </c>
      <c r="B159" s="57"/>
      <c r="C159" s="57"/>
      <c r="D159" s="57"/>
      <c r="E159" s="57"/>
      <c r="F159" s="57"/>
      <c r="G159" s="57"/>
      <c r="H159" s="57"/>
      <c r="I159" s="57"/>
    </row>
    <row r="160" spans="1:9" hidden="1">
      <c r="A160" s="57" t="s">
        <v>337</v>
      </c>
      <c r="B160" s="57"/>
      <c r="C160" s="57"/>
      <c r="D160" s="61" t="s">
        <v>331</v>
      </c>
      <c r="E160" s="61" t="s">
        <v>332</v>
      </c>
      <c r="F160" s="57"/>
      <c r="G160" s="57"/>
      <c r="H160" s="57"/>
      <c r="I160" s="57"/>
    </row>
    <row r="161" spans="1:9" hidden="1">
      <c r="A161" s="57" t="s">
        <v>326</v>
      </c>
      <c r="B161" s="57"/>
      <c r="C161" s="57"/>
      <c r="D161" s="61" t="s">
        <v>181</v>
      </c>
      <c r="E161" s="61" t="s">
        <v>181</v>
      </c>
      <c r="F161" s="57"/>
      <c r="G161" s="57"/>
      <c r="H161" s="57"/>
      <c r="I161" s="57"/>
    </row>
    <row r="162" spans="1:9" hidden="1">
      <c r="A162" s="57" t="s">
        <v>329</v>
      </c>
      <c r="B162" s="57"/>
      <c r="C162" s="57"/>
      <c r="D162" s="61" t="s">
        <v>181</v>
      </c>
      <c r="E162" s="61" t="s">
        <v>181</v>
      </c>
      <c r="F162" s="57"/>
      <c r="G162" s="57"/>
      <c r="H162" s="57"/>
      <c r="I162" s="57"/>
    </row>
    <row r="163" spans="1:9" ht="15.75" hidden="1" thickBot="1">
      <c r="A163" s="57" t="s">
        <v>334</v>
      </c>
      <c r="B163" s="57"/>
      <c r="C163" s="57"/>
      <c r="D163" s="63" t="s">
        <v>181</v>
      </c>
      <c r="E163" s="63" t="s">
        <v>181</v>
      </c>
      <c r="F163" s="57"/>
      <c r="G163" s="57"/>
      <c r="H163" s="57"/>
      <c r="I163" s="57"/>
    </row>
    <row r="164" spans="1:9">
      <c r="A164" s="57"/>
      <c r="B164" s="57"/>
      <c r="C164" s="57"/>
      <c r="D164" s="61"/>
      <c r="E164" s="61"/>
      <c r="F164" s="57"/>
      <c r="G164" s="104"/>
      <c r="H164" s="57"/>
      <c r="I164" s="57"/>
    </row>
    <row r="165" spans="1:9">
      <c r="A165" s="56" t="s">
        <v>653</v>
      </c>
      <c r="B165" s="57"/>
      <c r="C165" s="57"/>
      <c r="D165" s="57"/>
      <c r="E165" s="57"/>
      <c r="F165" s="57"/>
      <c r="G165" s="57"/>
      <c r="H165" s="57"/>
      <c r="I165" s="57"/>
    </row>
    <row r="166" spans="1:9">
      <c r="A166" s="57" t="s">
        <v>751</v>
      </c>
      <c r="B166" s="57"/>
      <c r="C166" s="57"/>
      <c r="D166" s="57"/>
      <c r="E166" s="57"/>
      <c r="F166" s="57"/>
      <c r="G166" s="57"/>
      <c r="H166" s="57"/>
      <c r="I166" s="57"/>
    </row>
    <row r="167" spans="1:9">
      <c r="A167" s="57" t="s">
        <v>330</v>
      </c>
      <c r="B167" s="57"/>
      <c r="C167" s="57"/>
      <c r="D167" s="61">
        <v>2023</v>
      </c>
      <c r="E167" s="61">
        <v>2022</v>
      </c>
      <c r="F167" s="57"/>
      <c r="G167" s="57"/>
      <c r="H167" s="57"/>
      <c r="I167" s="57"/>
    </row>
    <row r="168" spans="1:9">
      <c r="A168" s="57" t="s">
        <v>654</v>
      </c>
      <c r="B168" s="57"/>
      <c r="C168" s="57"/>
      <c r="D168" s="62">
        <v>39472.449999999997</v>
      </c>
      <c r="E168" s="62">
        <v>54323.9</v>
      </c>
      <c r="F168" s="57"/>
      <c r="G168" s="57"/>
      <c r="H168" s="57"/>
      <c r="I168" s="57"/>
    </row>
    <row r="169" spans="1:9">
      <c r="A169" s="57" t="s">
        <v>655</v>
      </c>
      <c r="B169" s="57"/>
      <c r="C169" s="57"/>
      <c r="D169" s="62">
        <v>118683.04</v>
      </c>
      <c r="E169" s="62">
        <v>108049.96</v>
      </c>
      <c r="F169" s="57"/>
      <c r="G169" s="57"/>
      <c r="H169" s="57"/>
      <c r="I169" s="57"/>
    </row>
    <row r="170" spans="1:9" ht="15.75" thickBot="1">
      <c r="A170" s="57" t="s">
        <v>334</v>
      </c>
      <c r="B170" s="57"/>
      <c r="C170" s="57"/>
      <c r="D170" s="100">
        <f>SUM(D168:D169)</f>
        <v>158155.49</v>
      </c>
      <c r="E170" s="100">
        <f>SUM(E168:E169)</f>
        <v>162373.86000000002</v>
      </c>
      <c r="F170" s="57"/>
      <c r="G170" s="57"/>
      <c r="H170" s="57"/>
      <c r="I170" s="57"/>
    </row>
    <row r="171" spans="1:9" ht="15.75" thickTop="1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hidden="1">
      <c r="A172" s="56" t="s">
        <v>209</v>
      </c>
      <c r="B172" s="57"/>
      <c r="C172" s="57"/>
      <c r="D172" s="57"/>
      <c r="E172" s="57"/>
      <c r="F172" s="57"/>
      <c r="G172" s="57"/>
      <c r="H172" s="57"/>
      <c r="I172" s="57"/>
    </row>
    <row r="173" spans="1:9" hidden="1">
      <c r="A173" s="57" t="s">
        <v>210</v>
      </c>
      <c r="B173" s="57"/>
      <c r="C173" s="57"/>
      <c r="D173" s="57"/>
      <c r="E173" s="57"/>
      <c r="F173" s="57"/>
      <c r="G173" s="57"/>
      <c r="H173" s="57"/>
      <c r="I173" s="57"/>
    </row>
    <row r="174" spans="1:9" hidden="1">
      <c r="A174" s="57" t="s">
        <v>330</v>
      </c>
      <c r="B174" s="57"/>
      <c r="C174" s="57"/>
      <c r="D174" s="61" t="s">
        <v>331</v>
      </c>
      <c r="E174" s="61" t="s">
        <v>332</v>
      </c>
      <c r="F174" s="57"/>
      <c r="G174" s="57"/>
      <c r="H174" s="57"/>
      <c r="I174" s="57"/>
    </row>
    <row r="175" spans="1:9" hidden="1">
      <c r="A175" s="57" t="s">
        <v>326</v>
      </c>
      <c r="B175" s="57"/>
      <c r="C175" s="57"/>
      <c r="D175" s="61" t="s">
        <v>181</v>
      </c>
      <c r="E175" s="61" t="s">
        <v>181</v>
      </c>
      <c r="F175" s="57"/>
      <c r="G175" s="57"/>
      <c r="H175" s="57"/>
      <c r="I175" s="57"/>
    </row>
    <row r="176" spans="1:9" hidden="1">
      <c r="A176" s="57" t="s">
        <v>326</v>
      </c>
      <c r="B176" s="57"/>
      <c r="C176" s="57"/>
      <c r="D176" s="61" t="s">
        <v>181</v>
      </c>
      <c r="E176" s="61" t="s">
        <v>181</v>
      </c>
      <c r="F176" s="57"/>
      <c r="G176" s="57"/>
      <c r="H176" s="57"/>
      <c r="I176" s="57"/>
    </row>
    <row r="177" spans="1:9" ht="15.75" hidden="1" thickBot="1">
      <c r="A177" s="57" t="s">
        <v>334</v>
      </c>
      <c r="B177" s="57"/>
      <c r="C177" s="57"/>
      <c r="D177" s="63" t="s">
        <v>181</v>
      </c>
      <c r="E177" s="63" t="s">
        <v>181</v>
      </c>
      <c r="F177" s="57"/>
      <c r="G177" s="57"/>
      <c r="H177" s="57"/>
      <c r="I177" s="57"/>
    </row>
    <row r="178" spans="1:9" ht="15.75" hidden="1" thickTop="1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hidden="1">
      <c r="A179" s="56" t="s">
        <v>211</v>
      </c>
      <c r="B179" s="57"/>
      <c r="C179" s="57"/>
      <c r="D179" s="57"/>
      <c r="E179" s="57"/>
      <c r="F179" s="57"/>
      <c r="G179" s="57"/>
      <c r="H179" s="57"/>
      <c r="I179" s="57"/>
    </row>
    <row r="180" spans="1:9" hidden="1">
      <c r="A180" s="57" t="s">
        <v>212</v>
      </c>
      <c r="B180" s="57"/>
      <c r="C180" s="57"/>
      <c r="D180" s="57"/>
      <c r="E180" s="57"/>
      <c r="F180" s="57"/>
      <c r="G180" s="57"/>
      <c r="H180" s="57"/>
      <c r="I180" s="57"/>
    </row>
    <row r="181" spans="1:9" hidden="1">
      <c r="A181" s="57" t="s">
        <v>330</v>
      </c>
      <c r="B181" s="57"/>
      <c r="C181" s="57"/>
      <c r="D181" s="61" t="s">
        <v>331</v>
      </c>
      <c r="E181" s="61" t="s">
        <v>332</v>
      </c>
      <c r="F181" s="57"/>
      <c r="G181" s="57"/>
      <c r="H181" s="57"/>
      <c r="I181" s="57"/>
    </row>
    <row r="182" spans="1:9" hidden="1">
      <c r="A182" s="57" t="s">
        <v>345</v>
      </c>
      <c r="B182" s="57"/>
      <c r="C182" s="57"/>
      <c r="D182" s="61" t="s">
        <v>181</v>
      </c>
      <c r="E182" s="61" t="s">
        <v>181</v>
      </c>
      <c r="F182" s="57"/>
      <c r="G182" s="57"/>
      <c r="H182" s="57"/>
      <c r="I182" s="57"/>
    </row>
    <row r="183" spans="1:9" hidden="1">
      <c r="A183" s="57" t="s">
        <v>346</v>
      </c>
      <c r="B183" s="57"/>
      <c r="C183" s="57"/>
      <c r="D183" s="61" t="s">
        <v>181</v>
      </c>
      <c r="E183" s="61" t="s">
        <v>181</v>
      </c>
      <c r="F183" s="57"/>
      <c r="G183" s="57"/>
      <c r="H183" s="57"/>
      <c r="I183" s="57"/>
    </row>
    <row r="184" spans="1:9" ht="15.75" hidden="1" thickBot="1">
      <c r="A184" s="57" t="s">
        <v>336</v>
      </c>
      <c r="B184" s="57"/>
      <c r="C184" s="57"/>
      <c r="D184" s="63" t="s">
        <v>181</v>
      </c>
      <c r="E184" s="63" t="s">
        <v>181</v>
      </c>
      <c r="F184" s="57"/>
      <c r="G184" s="57"/>
      <c r="H184" s="57"/>
      <c r="I184" s="57"/>
    </row>
    <row r="185" spans="1:9" ht="15.75" hidden="1" thickTop="1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hidden="1">
      <c r="A186" s="56" t="s">
        <v>214</v>
      </c>
      <c r="B186" s="57"/>
      <c r="C186" s="57"/>
      <c r="D186" s="57"/>
      <c r="E186" s="57"/>
      <c r="F186" s="57"/>
      <c r="G186" s="57"/>
      <c r="H186" s="57"/>
      <c r="I186" s="57"/>
    </row>
    <row r="187" spans="1:9" hidden="1">
      <c r="A187" s="57" t="s">
        <v>215</v>
      </c>
      <c r="B187" s="57"/>
      <c r="C187" s="57"/>
      <c r="D187" s="57"/>
      <c r="E187" s="57"/>
      <c r="F187" s="57"/>
      <c r="G187" s="57"/>
      <c r="H187" s="57"/>
      <c r="I187" s="57"/>
    </row>
    <row r="188" spans="1:9" hidden="1">
      <c r="A188" s="57" t="s">
        <v>330</v>
      </c>
      <c r="B188" s="57"/>
      <c r="C188" s="57"/>
      <c r="D188" s="61" t="s">
        <v>331</v>
      </c>
      <c r="E188" s="61" t="s">
        <v>332</v>
      </c>
      <c r="F188" s="57"/>
      <c r="G188" s="57"/>
      <c r="H188" s="57"/>
      <c r="I188" s="57"/>
    </row>
    <row r="189" spans="1:9" hidden="1">
      <c r="A189" s="57" t="s">
        <v>345</v>
      </c>
      <c r="B189" s="57"/>
      <c r="C189" s="57"/>
      <c r="D189" s="61" t="s">
        <v>181</v>
      </c>
      <c r="E189" s="61" t="s">
        <v>181</v>
      </c>
      <c r="F189" s="57"/>
      <c r="G189" s="57"/>
      <c r="H189" s="57"/>
      <c r="I189" s="57"/>
    </row>
    <row r="190" spans="1:9" hidden="1">
      <c r="A190" s="57" t="s">
        <v>346</v>
      </c>
      <c r="B190" s="57"/>
      <c r="C190" s="57"/>
      <c r="D190" s="61" t="s">
        <v>181</v>
      </c>
      <c r="E190" s="61" t="s">
        <v>181</v>
      </c>
      <c r="F190" s="57"/>
      <c r="G190" s="57"/>
      <c r="H190" s="57"/>
      <c r="I190" s="57"/>
    </row>
    <row r="191" spans="1:9" ht="15.75" hidden="1" thickBot="1">
      <c r="A191" s="57" t="s">
        <v>347</v>
      </c>
      <c r="B191" s="57"/>
      <c r="C191" s="57"/>
      <c r="D191" s="63" t="s">
        <v>181</v>
      </c>
      <c r="E191" s="63" t="s">
        <v>181</v>
      </c>
      <c r="F191" s="57"/>
      <c r="G191" s="57"/>
      <c r="H191" s="57"/>
      <c r="I191" s="57"/>
    </row>
    <row r="192" spans="1:9" ht="15.75" hidden="1" thickTop="1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hidden="1">
      <c r="A193" s="56" t="s">
        <v>216</v>
      </c>
      <c r="B193" s="57"/>
      <c r="C193" s="57"/>
      <c r="D193" s="57"/>
      <c r="E193" s="57"/>
      <c r="F193" s="57"/>
      <c r="G193" s="57"/>
      <c r="H193" s="57"/>
      <c r="I193" s="57"/>
    </row>
    <row r="194" spans="1:9" hidden="1">
      <c r="A194" s="57" t="s">
        <v>217</v>
      </c>
      <c r="B194" s="57"/>
      <c r="C194" s="57"/>
      <c r="D194" s="57"/>
      <c r="E194" s="57"/>
      <c r="F194" s="57"/>
      <c r="G194" s="57"/>
      <c r="H194" s="57"/>
      <c r="I194" s="57"/>
    </row>
    <row r="195" spans="1:9" hidden="1">
      <c r="A195" s="57" t="s">
        <v>330</v>
      </c>
      <c r="B195" s="57"/>
      <c r="C195" s="57"/>
      <c r="D195" s="61" t="s">
        <v>331</v>
      </c>
      <c r="E195" s="61" t="s">
        <v>332</v>
      </c>
      <c r="F195" s="57"/>
      <c r="G195" s="57"/>
      <c r="H195" s="57"/>
      <c r="I195" s="57"/>
    </row>
    <row r="196" spans="1:9" hidden="1">
      <c r="A196" s="57" t="s">
        <v>326</v>
      </c>
      <c r="B196" s="57"/>
      <c r="C196" s="57"/>
      <c r="D196" s="61" t="s">
        <v>181</v>
      </c>
      <c r="E196" s="61" t="s">
        <v>181</v>
      </c>
      <c r="F196" s="57"/>
      <c r="G196" s="57"/>
      <c r="H196" s="57"/>
      <c r="I196" s="57"/>
    </row>
    <row r="197" spans="1:9" hidden="1">
      <c r="A197" s="57" t="s">
        <v>326</v>
      </c>
      <c r="B197" s="57"/>
      <c r="C197" s="57"/>
      <c r="D197" s="61" t="s">
        <v>181</v>
      </c>
      <c r="E197" s="61" t="s">
        <v>181</v>
      </c>
      <c r="F197" s="57"/>
      <c r="G197" s="57"/>
      <c r="H197" s="57"/>
      <c r="I197" s="57"/>
    </row>
    <row r="198" spans="1:9" ht="15.75" hidden="1" thickBot="1">
      <c r="A198" s="57" t="s">
        <v>334</v>
      </c>
      <c r="B198" s="57"/>
      <c r="C198" s="57"/>
      <c r="D198" s="63" t="s">
        <v>181</v>
      </c>
      <c r="E198" s="63" t="s">
        <v>181</v>
      </c>
      <c r="F198" s="57"/>
      <c r="G198" s="57"/>
      <c r="H198" s="57"/>
      <c r="I198" s="57"/>
    </row>
    <row r="199" spans="1:9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hidden="1">
      <c r="A200" s="57"/>
      <c r="B200" s="57"/>
      <c r="C200" s="57"/>
      <c r="D200" s="57"/>
      <c r="E200" s="57"/>
      <c r="F200" s="57"/>
      <c r="G200" s="57"/>
      <c r="H200" s="57"/>
      <c r="I200" s="57"/>
    </row>
    <row r="201" spans="1:9" hidden="1">
      <c r="A201" s="56" t="s">
        <v>218</v>
      </c>
      <c r="B201" s="57"/>
      <c r="C201" s="57"/>
      <c r="D201" s="57"/>
      <c r="E201" s="57"/>
      <c r="F201" s="57"/>
      <c r="G201" s="57"/>
      <c r="H201" s="57"/>
      <c r="I201" s="57"/>
    </row>
    <row r="202" spans="1:9" hidden="1">
      <c r="A202" s="57" t="s">
        <v>219</v>
      </c>
      <c r="B202" s="57"/>
      <c r="C202" s="57"/>
      <c r="D202" s="57"/>
      <c r="E202" s="57"/>
      <c r="F202" s="57"/>
      <c r="G202" s="57"/>
      <c r="H202" s="57"/>
      <c r="I202" s="57"/>
    </row>
    <row r="203" spans="1:9" hidden="1">
      <c r="A203" s="57" t="s">
        <v>330</v>
      </c>
      <c r="B203" s="57"/>
      <c r="C203" s="57"/>
      <c r="D203" s="61" t="s">
        <v>331</v>
      </c>
      <c r="E203" s="61" t="s">
        <v>332</v>
      </c>
      <c r="F203" s="57"/>
      <c r="G203" s="57"/>
      <c r="H203" s="57"/>
      <c r="I203" s="57"/>
    </row>
    <row r="204" spans="1:9" hidden="1">
      <c r="A204" s="57" t="s">
        <v>326</v>
      </c>
      <c r="B204" s="57"/>
      <c r="C204" s="57"/>
      <c r="D204" s="61" t="s">
        <v>181</v>
      </c>
      <c r="E204" s="61" t="s">
        <v>181</v>
      </c>
      <c r="F204" s="57"/>
      <c r="G204" s="57"/>
      <c r="H204" s="57"/>
      <c r="I204" s="57"/>
    </row>
    <row r="205" spans="1:9" hidden="1">
      <c r="A205" s="57" t="s">
        <v>326</v>
      </c>
      <c r="B205" s="57"/>
      <c r="C205" s="57"/>
      <c r="D205" s="61" t="s">
        <v>181</v>
      </c>
      <c r="E205" s="61" t="s">
        <v>181</v>
      </c>
      <c r="F205" s="57"/>
      <c r="G205" s="57"/>
      <c r="H205" s="57"/>
      <c r="I205" s="57"/>
    </row>
    <row r="206" spans="1:9" ht="15.75" hidden="1" thickBot="1">
      <c r="A206" s="57" t="s">
        <v>334</v>
      </c>
      <c r="B206" s="57"/>
      <c r="C206" s="57"/>
      <c r="D206" s="63" t="s">
        <v>181</v>
      </c>
      <c r="E206" s="63" t="s">
        <v>181</v>
      </c>
      <c r="F206" s="57"/>
      <c r="G206" s="57"/>
      <c r="H206" s="57"/>
      <c r="I206" s="57"/>
    </row>
    <row r="207" spans="1:9" ht="15.75" hidden="1" thickTop="1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hidden="1">
      <c r="A208" s="56" t="s">
        <v>220</v>
      </c>
      <c r="B208" s="57"/>
      <c r="C208" s="57"/>
      <c r="D208" s="57"/>
      <c r="E208" s="57"/>
      <c r="F208" s="57"/>
      <c r="G208" s="57"/>
      <c r="H208" s="57"/>
      <c r="I208" s="57"/>
    </row>
    <row r="209" spans="1:9" hidden="1">
      <c r="A209" s="57" t="s">
        <v>221</v>
      </c>
      <c r="B209" s="57"/>
      <c r="C209" s="57"/>
      <c r="D209" s="57"/>
      <c r="E209" s="57"/>
      <c r="F209" s="57"/>
      <c r="G209" s="57"/>
      <c r="H209" s="57"/>
      <c r="I209" s="57"/>
    </row>
    <row r="210" spans="1:9" hidden="1">
      <c r="A210" s="57" t="s">
        <v>330</v>
      </c>
      <c r="B210" s="57"/>
      <c r="C210" s="57"/>
      <c r="D210" s="61" t="s">
        <v>331</v>
      </c>
      <c r="E210" s="61" t="s">
        <v>332</v>
      </c>
      <c r="F210" s="57"/>
      <c r="G210" s="57"/>
      <c r="H210" s="57"/>
      <c r="I210" s="57"/>
    </row>
    <row r="211" spans="1:9" hidden="1">
      <c r="A211" s="57" t="s">
        <v>327</v>
      </c>
      <c r="B211" s="57"/>
      <c r="C211" s="57"/>
      <c r="D211" s="61" t="s">
        <v>181</v>
      </c>
      <c r="E211" s="61" t="s">
        <v>181</v>
      </c>
      <c r="F211" s="57"/>
      <c r="G211" s="57"/>
      <c r="H211" s="57"/>
      <c r="I211" s="57"/>
    </row>
    <row r="212" spans="1:9" hidden="1">
      <c r="A212" s="57" t="s">
        <v>326</v>
      </c>
      <c r="B212" s="57"/>
      <c r="C212" s="57"/>
      <c r="D212" s="61" t="s">
        <v>181</v>
      </c>
      <c r="E212" s="61" t="s">
        <v>181</v>
      </c>
      <c r="F212" s="57"/>
      <c r="G212" s="57"/>
      <c r="H212" s="57"/>
      <c r="I212" s="57"/>
    </row>
    <row r="213" spans="1:9" ht="15.75" hidden="1" thickBot="1">
      <c r="A213" s="57" t="s">
        <v>336</v>
      </c>
      <c r="B213" s="57"/>
      <c r="C213" s="57"/>
      <c r="D213" s="63" t="s">
        <v>181</v>
      </c>
      <c r="E213" s="63" t="s">
        <v>181</v>
      </c>
      <c r="F213" s="57"/>
      <c r="G213" s="57"/>
      <c r="H213" s="57"/>
      <c r="I213" s="57"/>
    </row>
    <row r="214" spans="1:9" ht="15.75" hidden="1" thickTop="1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hidden="1">
      <c r="A215" s="56" t="s">
        <v>222</v>
      </c>
      <c r="B215" s="57"/>
      <c r="C215" s="57"/>
      <c r="D215" s="57"/>
      <c r="E215" s="57"/>
      <c r="F215" s="57"/>
      <c r="G215" s="57"/>
      <c r="H215" s="57"/>
      <c r="I215" s="57"/>
    </row>
    <row r="216" spans="1:9" hidden="1">
      <c r="A216" s="57" t="s">
        <v>330</v>
      </c>
      <c r="B216" s="57"/>
      <c r="C216" s="57"/>
      <c r="D216" s="61" t="s">
        <v>331</v>
      </c>
      <c r="E216" s="61" t="s">
        <v>332</v>
      </c>
      <c r="F216" s="57"/>
      <c r="G216" s="57"/>
      <c r="H216" s="57"/>
      <c r="I216" s="57"/>
    </row>
    <row r="217" spans="1:9" hidden="1">
      <c r="A217" s="57" t="s">
        <v>326</v>
      </c>
      <c r="B217" s="57"/>
      <c r="C217" s="57"/>
      <c r="D217" s="61" t="s">
        <v>181</v>
      </c>
      <c r="E217" s="61" t="s">
        <v>181</v>
      </c>
      <c r="F217" s="57"/>
      <c r="G217" s="57"/>
      <c r="H217" s="57"/>
      <c r="I217" s="57"/>
    </row>
    <row r="218" spans="1:9" hidden="1">
      <c r="A218" s="57" t="s">
        <v>326</v>
      </c>
      <c r="B218" s="57"/>
      <c r="C218" s="57"/>
      <c r="D218" s="61" t="s">
        <v>181</v>
      </c>
      <c r="E218" s="61" t="s">
        <v>181</v>
      </c>
      <c r="F218" s="57"/>
      <c r="G218" s="57"/>
      <c r="H218" s="57"/>
      <c r="I218" s="57"/>
    </row>
    <row r="219" spans="1:9" ht="15.75" hidden="1" thickBot="1">
      <c r="A219" s="57" t="s">
        <v>334</v>
      </c>
      <c r="B219" s="57"/>
      <c r="C219" s="57"/>
      <c r="D219" s="63" t="s">
        <v>181</v>
      </c>
      <c r="E219" s="63" t="s">
        <v>181</v>
      </c>
      <c r="F219" s="57"/>
      <c r="G219" s="57"/>
      <c r="H219" s="57"/>
      <c r="I219" s="57"/>
    </row>
    <row r="220" spans="1:9" ht="15" hidden="1" customHeight="1" thickTop="1">
      <c r="A220" s="147"/>
      <c r="B220" s="147"/>
      <c r="C220" s="147"/>
      <c r="D220" s="147"/>
      <c r="E220" s="147"/>
      <c r="F220" s="147"/>
      <c r="G220" s="147"/>
      <c r="H220" s="147"/>
      <c r="I220" s="147"/>
    </row>
    <row r="221" spans="1:9" hidden="1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hidden="1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hidden="1">
      <c r="A223" s="56" t="s">
        <v>224</v>
      </c>
      <c r="B223" s="57"/>
      <c r="C223" s="57"/>
      <c r="D223" s="57"/>
      <c r="E223" s="57"/>
      <c r="F223" s="57"/>
      <c r="G223" s="57"/>
      <c r="H223" s="57"/>
      <c r="I223" s="57"/>
    </row>
    <row r="224" spans="1:9" hidden="1">
      <c r="A224" s="57" t="s">
        <v>225</v>
      </c>
      <c r="B224" s="57"/>
      <c r="C224" s="57"/>
      <c r="D224" s="57"/>
      <c r="E224" s="57"/>
      <c r="F224" s="57"/>
      <c r="G224" s="57"/>
      <c r="H224" s="57"/>
      <c r="I224" s="57"/>
    </row>
    <row r="225" spans="1:9" hidden="1">
      <c r="A225" s="57" t="s">
        <v>330</v>
      </c>
      <c r="B225" s="57"/>
      <c r="C225" s="57"/>
      <c r="D225" s="61" t="s">
        <v>331</v>
      </c>
      <c r="E225" s="61" t="s">
        <v>332</v>
      </c>
      <c r="F225" s="57"/>
      <c r="G225" s="57"/>
      <c r="H225" s="57"/>
      <c r="I225" s="57"/>
    </row>
    <row r="226" spans="1:9" hidden="1">
      <c r="A226" s="57" t="s">
        <v>326</v>
      </c>
      <c r="B226" s="57"/>
      <c r="C226" s="57"/>
      <c r="D226" s="61" t="s">
        <v>181</v>
      </c>
      <c r="E226" s="61" t="s">
        <v>181</v>
      </c>
      <c r="F226" s="57"/>
      <c r="G226" s="57"/>
      <c r="H226" s="57"/>
      <c r="I226" s="57"/>
    </row>
    <row r="227" spans="1:9" hidden="1">
      <c r="A227" s="57" t="s">
        <v>326</v>
      </c>
      <c r="B227" s="57"/>
      <c r="C227" s="57"/>
      <c r="D227" s="61" t="s">
        <v>181</v>
      </c>
      <c r="E227" s="61" t="s">
        <v>181</v>
      </c>
      <c r="F227" s="57"/>
      <c r="G227" s="57"/>
      <c r="H227" s="57"/>
      <c r="I227" s="57"/>
    </row>
    <row r="228" spans="1:9" ht="15.75" hidden="1" thickBot="1">
      <c r="A228" s="57" t="s">
        <v>334</v>
      </c>
      <c r="B228" s="57"/>
      <c r="C228" s="57"/>
      <c r="D228" s="63" t="s">
        <v>181</v>
      </c>
      <c r="E228" s="63" t="s">
        <v>181</v>
      </c>
      <c r="F228" s="57"/>
      <c r="G228" s="57"/>
      <c r="H228" s="57"/>
      <c r="I228" s="57"/>
    </row>
    <row r="229" spans="1:9" ht="15.75" hidden="1" thickTop="1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hidden="1">
      <c r="A230" s="56" t="s">
        <v>226</v>
      </c>
      <c r="B230" s="57"/>
      <c r="C230" s="57"/>
      <c r="D230" s="57"/>
      <c r="E230" s="57"/>
      <c r="F230" s="57"/>
      <c r="G230" s="57"/>
      <c r="H230" s="57"/>
      <c r="I230" s="57"/>
    </row>
    <row r="231" spans="1:9" hidden="1">
      <c r="A231" s="57" t="s">
        <v>227</v>
      </c>
      <c r="B231" s="57"/>
      <c r="C231" s="57"/>
      <c r="D231" s="57"/>
      <c r="E231" s="57"/>
      <c r="F231" s="57"/>
      <c r="G231" s="57"/>
      <c r="H231" s="57"/>
      <c r="I231" s="57"/>
    </row>
    <row r="232" spans="1:9" hidden="1">
      <c r="A232" s="57" t="s">
        <v>330</v>
      </c>
      <c r="B232" s="57"/>
      <c r="C232" s="57"/>
      <c r="D232" s="61" t="s">
        <v>331</v>
      </c>
      <c r="E232" s="61" t="s">
        <v>332</v>
      </c>
      <c r="F232" s="57"/>
      <c r="G232" s="57"/>
      <c r="H232" s="57"/>
      <c r="I232" s="57"/>
    </row>
    <row r="233" spans="1:9" hidden="1">
      <c r="A233" s="57" t="s">
        <v>348</v>
      </c>
      <c r="B233" s="57"/>
      <c r="C233" s="57"/>
      <c r="D233" s="61" t="s">
        <v>181</v>
      </c>
      <c r="E233" s="61" t="s">
        <v>181</v>
      </c>
      <c r="F233" s="57"/>
      <c r="G233" s="57"/>
      <c r="H233" s="57"/>
      <c r="I233" s="57"/>
    </row>
    <row r="234" spans="1:9" hidden="1">
      <c r="A234" s="57" t="s">
        <v>349</v>
      </c>
      <c r="B234" s="57"/>
      <c r="C234" s="57"/>
      <c r="D234" s="61" t="s">
        <v>181</v>
      </c>
      <c r="E234" s="61" t="s">
        <v>181</v>
      </c>
      <c r="F234" s="57"/>
      <c r="G234" s="57"/>
      <c r="H234" s="57"/>
      <c r="I234" s="57"/>
    </row>
    <row r="235" spans="1:9" ht="15.75" hidden="1" thickBot="1">
      <c r="A235" s="57" t="s">
        <v>336</v>
      </c>
      <c r="B235" s="57"/>
      <c r="C235" s="57"/>
      <c r="D235" s="63" t="s">
        <v>181</v>
      </c>
      <c r="E235" s="63" t="s">
        <v>181</v>
      </c>
      <c r="F235" s="57"/>
      <c r="G235" s="57"/>
      <c r="H235" s="57"/>
      <c r="I235" s="57"/>
    </row>
    <row r="236" spans="1:9" ht="15.75" hidden="1" thickTop="1">
      <c r="A236" s="57"/>
      <c r="B236" s="57"/>
      <c r="C236" s="57"/>
      <c r="D236" s="61"/>
      <c r="E236" s="61"/>
      <c r="F236" s="57"/>
      <c r="G236" s="57"/>
      <c r="H236" s="57"/>
      <c r="I236" s="57"/>
    </row>
    <row r="237" spans="1:9" hidden="1">
      <c r="A237" s="56" t="s">
        <v>229</v>
      </c>
      <c r="B237" s="57"/>
      <c r="C237" s="57"/>
      <c r="D237" s="57"/>
      <c r="E237" s="57"/>
      <c r="F237" s="57"/>
      <c r="G237" s="57"/>
      <c r="H237" s="57"/>
      <c r="I237" s="57"/>
    </row>
    <row r="238" spans="1:9" hidden="1">
      <c r="A238" s="57" t="s">
        <v>230</v>
      </c>
      <c r="B238" s="57"/>
      <c r="C238" s="57"/>
      <c r="D238" s="57"/>
      <c r="E238" s="57"/>
      <c r="F238" s="57"/>
      <c r="G238" s="57"/>
      <c r="H238" s="57"/>
      <c r="I238" s="57"/>
    </row>
    <row r="239" spans="1:9" hidden="1">
      <c r="A239" s="57" t="s">
        <v>330</v>
      </c>
      <c r="B239" s="57"/>
      <c r="C239" s="57"/>
      <c r="D239" s="61" t="s">
        <v>331</v>
      </c>
      <c r="E239" s="61" t="s">
        <v>332</v>
      </c>
      <c r="F239" s="57"/>
      <c r="G239" s="57"/>
      <c r="H239" s="57"/>
      <c r="I239" s="57"/>
    </row>
    <row r="240" spans="1:9" hidden="1">
      <c r="A240" s="57" t="s">
        <v>326</v>
      </c>
      <c r="B240" s="57"/>
      <c r="C240" s="57"/>
      <c r="D240" s="61" t="s">
        <v>181</v>
      </c>
      <c r="E240" s="61" t="s">
        <v>181</v>
      </c>
      <c r="F240" s="57"/>
      <c r="G240" s="57"/>
      <c r="H240" s="57"/>
      <c r="I240" s="57"/>
    </row>
    <row r="241" spans="1:9" hidden="1">
      <c r="A241" s="57" t="s">
        <v>326</v>
      </c>
      <c r="B241" s="57"/>
      <c r="C241" s="57"/>
      <c r="D241" s="61" t="s">
        <v>181</v>
      </c>
      <c r="E241" s="61" t="s">
        <v>181</v>
      </c>
      <c r="F241" s="57"/>
      <c r="G241" s="57"/>
      <c r="H241" s="57"/>
      <c r="I241" s="57"/>
    </row>
    <row r="242" spans="1:9" ht="15.75" hidden="1" thickBot="1">
      <c r="A242" s="57" t="s">
        <v>334</v>
      </c>
      <c r="B242" s="57"/>
      <c r="C242" s="57"/>
      <c r="D242" s="63" t="s">
        <v>181</v>
      </c>
      <c r="E242" s="63" t="s">
        <v>181</v>
      </c>
      <c r="F242" s="57"/>
      <c r="G242" s="57"/>
      <c r="H242" s="57"/>
      <c r="I242" s="57"/>
    </row>
    <row r="243" spans="1:9" ht="15.75" hidden="1" thickTop="1">
      <c r="A243" s="57"/>
      <c r="B243" s="57"/>
      <c r="C243" s="57"/>
      <c r="D243" s="57"/>
      <c r="E243" s="57"/>
      <c r="F243" s="57"/>
      <c r="G243" s="57"/>
      <c r="H243" s="57"/>
      <c r="I243" s="57"/>
    </row>
    <row r="244" spans="1:9">
      <c r="A244" s="57"/>
      <c r="B244" s="57"/>
      <c r="C244" s="57"/>
      <c r="D244" s="57"/>
      <c r="E244" s="57"/>
      <c r="F244" s="57"/>
      <c r="G244" s="57"/>
      <c r="H244" s="57"/>
      <c r="I244" s="57"/>
    </row>
    <row r="245" spans="1:9">
      <c r="A245" s="56" t="s">
        <v>656</v>
      </c>
      <c r="B245" s="57"/>
      <c r="C245" s="57"/>
      <c r="D245" s="57"/>
      <c r="E245" s="57"/>
      <c r="F245" s="57"/>
      <c r="G245" s="57"/>
      <c r="H245" s="57"/>
      <c r="I245" s="57"/>
    </row>
    <row r="246" spans="1:9">
      <c r="A246" s="57" t="s">
        <v>16</v>
      </c>
      <c r="B246" s="57"/>
      <c r="C246" s="57"/>
      <c r="D246" s="57"/>
      <c r="E246" s="57"/>
      <c r="F246" s="57"/>
      <c r="G246" s="57"/>
      <c r="H246" s="57"/>
      <c r="I246" s="57"/>
    </row>
    <row r="247" spans="1:9">
      <c r="A247" s="57" t="s">
        <v>657</v>
      </c>
      <c r="B247" s="57"/>
      <c r="C247" s="57"/>
      <c r="D247" s="57"/>
      <c r="E247" s="57"/>
      <c r="F247" s="57"/>
      <c r="G247" s="57"/>
      <c r="H247" s="57"/>
      <c r="I247" s="57"/>
    </row>
    <row r="248" spans="1:9">
      <c r="A248" s="57" t="s">
        <v>335</v>
      </c>
      <c r="B248" s="57"/>
      <c r="C248" s="57"/>
      <c r="D248" s="61">
        <v>2023</v>
      </c>
      <c r="E248" s="61">
        <v>2022</v>
      </c>
      <c r="F248" s="57"/>
      <c r="G248" s="57"/>
      <c r="H248" s="57"/>
      <c r="I248" s="57"/>
    </row>
    <row r="249" spans="1:9">
      <c r="A249" s="57" t="s">
        <v>16</v>
      </c>
      <c r="B249" s="57"/>
      <c r="C249" s="57"/>
      <c r="D249" s="101">
        <f>+'[1]Cambio del Patrimonio'!B23</f>
        <v>4535368.76</v>
      </c>
      <c r="E249" s="62">
        <v>4535368.76</v>
      </c>
      <c r="F249" s="57"/>
      <c r="G249" s="57"/>
      <c r="H249" s="57"/>
      <c r="I249" s="57"/>
    </row>
    <row r="250" spans="1:9">
      <c r="A250" s="57" t="s">
        <v>658</v>
      </c>
      <c r="B250" s="57"/>
      <c r="C250" s="57"/>
      <c r="D250" s="62">
        <v>-279586.19</v>
      </c>
      <c r="E250" s="62">
        <v>1053381.74</v>
      </c>
      <c r="F250" s="57"/>
      <c r="G250" s="57"/>
      <c r="H250" s="57"/>
      <c r="I250" s="57"/>
    </row>
    <row r="251" spans="1:9">
      <c r="A251" s="57" t="s">
        <v>659</v>
      </c>
      <c r="B251" s="57"/>
      <c r="C251" s="57"/>
      <c r="D251" s="62">
        <v>118712216.36</v>
      </c>
      <c r="E251" s="105">
        <v>135595789.99000001</v>
      </c>
      <c r="F251" s="57"/>
      <c r="G251" s="57"/>
      <c r="H251" s="57"/>
      <c r="I251" s="57"/>
    </row>
    <row r="252" spans="1:9" ht="15.75" thickBot="1">
      <c r="A252" s="57"/>
      <c r="B252" s="57"/>
      <c r="C252" s="57"/>
      <c r="D252" s="120">
        <f>+D249+D250+D251</f>
        <v>122967998.92999999</v>
      </c>
      <c r="E252" s="103">
        <f>+E249+E250+E251</f>
        <v>141184540.49000001</v>
      </c>
      <c r="F252" s="57"/>
      <c r="G252" s="57"/>
      <c r="H252" s="57"/>
      <c r="I252" s="57"/>
    </row>
    <row r="253" spans="1:9" ht="15.75" thickTop="1">
      <c r="A253" s="57"/>
      <c r="B253" s="57"/>
      <c r="C253" s="57"/>
      <c r="D253" s="57"/>
      <c r="E253" s="57"/>
      <c r="F253" s="57"/>
      <c r="G253" s="57"/>
      <c r="H253" s="57"/>
      <c r="I253" s="57"/>
    </row>
    <row r="254" spans="1:9" hidden="1">
      <c r="A254" s="56" t="s">
        <v>34</v>
      </c>
      <c r="B254" s="57"/>
      <c r="C254" s="57"/>
      <c r="D254" s="57"/>
      <c r="E254" s="57"/>
      <c r="F254" s="57"/>
      <c r="G254" s="57"/>
      <c r="H254" s="57"/>
      <c r="I254" s="57"/>
    </row>
    <row r="255" spans="1:9" hidden="1">
      <c r="A255" s="57"/>
      <c r="B255" s="57"/>
      <c r="C255" s="57"/>
      <c r="D255" s="57"/>
      <c r="E255" s="57"/>
      <c r="F255" s="57"/>
      <c r="G255" s="57"/>
      <c r="H255" s="57"/>
      <c r="I255" s="57"/>
    </row>
    <row r="256" spans="1:9" hidden="1">
      <c r="A256" s="56" t="s">
        <v>233</v>
      </c>
      <c r="B256" s="57"/>
      <c r="C256" s="57"/>
      <c r="D256" s="57"/>
      <c r="E256" s="57"/>
      <c r="F256" s="57"/>
      <c r="G256" s="57"/>
      <c r="H256" s="57"/>
      <c r="I256" s="57"/>
    </row>
    <row r="257" spans="1:10" hidden="1">
      <c r="A257" s="57" t="s">
        <v>234</v>
      </c>
      <c r="B257" s="57"/>
      <c r="C257" s="57"/>
      <c r="D257" s="57"/>
      <c r="E257" s="57"/>
      <c r="F257" s="57"/>
      <c r="G257" s="57"/>
      <c r="H257" s="57"/>
      <c r="I257" s="57"/>
    </row>
    <row r="258" spans="1:10" hidden="1">
      <c r="A258" s="57" t="s">
        <v>330</v>
      </c>
      <c r="B258" s="57"/>
      <c r="C258" s="57"/>
      <c r="D258" s="61" t="s">
        <v>331</v>
      </c>
      <c r="E258" s="61" t="s">
        <v>332</v>
      </c>
      <c r="F258" s="57"/>
      <c r="G258" s="57"/>
      <c r="H258" s="57"/>
      <c r="I258" s="57"/>
    </row>
    <row r="259" spans="1:10" hidden="1">
      <c r="A259" s="57" t="s">
        <v>350</v>
      </c>
      <c r="B259" s="57"/>
      <c r="C259" s="57"/>
      <c r="D259" s="61" t="s">
        <v>181</v>
      </c>
      <c r="E259" s="61" t="s">
        <v>181</v>
      </c>
      <c r="F259" s="57"/>
      <c r="G259" s="57"/>
      <c r="H259" s="57"/>
      <c r="I259" s="57"/>
    </row>
    <row r="260" spans="1:10" hidden="1">
      <c r="A260" s="57" t="s">
        <v>350</v>
      </c>
      <c r="B260" s="57"/>
      <c r="C260" s="57"/>
      <c r="D260" s="61" t="s">
        <v>181</v>
      </c>
      <c r="E260" s="61" t="s">
        <v>181</v>
      </c>
      <c r="F260" s="57"/>
      <c r="G260" s="57"/>
      <c r="H260" s="57"/>
      <c r="I260" s="57"/>
    </row>
    <row r="261" spans="1:10" ht="15.75" hidden="1" thickBot="1">
      <c r="A261" s="57" t="s">
        <v>336</v>
      </c>
      <c r="B261" s="57"/>
      <c r="C261" s="57"/>
      <c r="D261" s="63" t="s">
        <v>181</v>
      </c>
      <c r="E261" s="63" t="s">
        <v>181</v>
      </c>
      <c r="F261" s="57"/>
      <c r="G261" s="57"/>
      <c r="H261" s="57"/>
      <c r="I261" s="57"/>
    </row>
    <row r="262" spans="1:10" ht="15.75" hidden="1" thickTop="1">
      <c r="A262" s="57"/>
      <c r="B262" s="57"/>
      <c r="C262" s="57"/>
      <c r="D262" s="57"/>
      <c r="E262" s="57"/>
      <c r="F262" s="57"/>
      <c r="G262" s="57"/>
      <c r="H262" s="57"/>
      <c r="I262" s="57"/>
    </row>
    <row r="263" spans="1:10">
      <c r="A263" s="56" t="s">
        <v>756</v>
      </c>
      <c r="B263" s="57"/>
      <c r="C263" s="57"/>
      <c r="D263" s="57"/>
      <c r="E263" s="57"/>
      <c r="F263" s="57"/>
      <c r="G263" s="57"/>
      <c r="H263" s="57"/>
      <c r="I263" s="57"/>
    </row>
    <row r="264" spans="1:10">
      <c r="A264" s="57" t="s">
        <v>662</v>
      </c>
      <c r="B264" s="57"/>
      <c r="C264" s="57"/>
      <c r="D264" s="57"/>
      <c r="E264" s="57"/>
      <c r="F264" s="57"/>
      <c r="G264" s="57"/>
      <c r="H264" s="57"/>
      <c r="I264" s="57"/>
    </row>
    <row r="265" spans="1:10">
      <c r="A265" s="57" t="s">
        <v>330</v>
      </c>
      <c r="B265" s="57"/>
      <c r="C265" s="57"/>
      <c r="D265" s="61">
        <v>2023</v>
      </c>
      <c r="E265" s="61">
        <v>2022</v>
      </c>
      <c r="F265" s="57"/>
      <c r="G265" s="57"/>
      <c r="H265" s="57"/>
      <c r="I265" s="57"/>
    </row>
    <row r="266" spans="1:10">
      <c r="A266" s="57" t="s">
        <v>761</v>
      </c>
      <c r="B266" s="57"/>
      <c r="C266" s="57"/>
      <c r="D266" s="62">
        <v>23232300</v>
      </c>
      <c r="E266" s="62">
        <v>22615386</v>
      </c>
      <c r="F266" s="57"/>
      <c r="G266" s="57"/>
      <c r="H266" s="57"/>
      <c r="I266" s="57"/>
      <c r="J266" s="57"/>
    </row>
    <row r="267" spans="1:10">
      <c r="A267" s="57" t="s">
        <v>762</v>
      </c>
      <c r="B267" s="57"/>
      <c r="C267" s="57"/>
      <c r="D267" s="62">
        <v>15603108</v>
      </c>
      <c r="E267" s="62">
        <v>9511768</v>
      </c>
      <c r="F267" s="57"/>
      <c r="G267" s="60"/>
      <c r="H267" s="57"/>
      <c r="I267" s="57"/>
      <c r="J267" s="106"/>
    </row>
    <row r="268" spans="1:10" ht="15.75" thickBot="1">
      <c r="A268" s="57" t="s">
        <v>347</v>
      </c>
      <c r="B268" s="57"/>
      <c r="C268" s="57"/>
      <c r="D268" s="100">
        <f>SUM(D266:D267)</f>
        <v>38835408</v>
      </c>
      <c r="E268" s="100">
        <f>SUM(E266:E267)</f>
        <v>32127154</v>
      </c>
      <c r="F268" s="57"/>
      <c r="G268" s="109"/>
      <c r="H268" s="57"/>
      <c r="I268" s="57"/>
    </row>
    <row r="269" spans="1:10" ht="15.75" thickTop="1">
      <c r="A269" s="57"/>
      <c r="B269" s="57"/>
      <c r="C269" s="57"/>
      <c r="D269" s="57"/>
      <c r="E269" s="57"/>
      <c r="F269" s="57"/>
      <c r="G269" s="57"/>
      <c r="H269" s="57"/>
      <c r="I269" s="57"/>
    </row>
    <row r="270" spans="1:10" hidden="1">
      <c r="A270" s="56" t="s">
        <v>661</v>
      </c>
      <c r="B270" s="57"/>
      <c r="C270" s="57"/>
      <c r="D270" s="57"/>
      <c r="E270" s="57"/>
      <c r="F270" s="57"/>
      <c r="G270" s="57"/>
      <c r="H270" s="57"/>
      <c r="I270" s="57"/>
    </row>
    <row r="271" spans="1:10" hidden="1">
      <c r="A271" s="57" t="s">
        <v>660</v>
      </c>
      <c r="B271" s="57"/>
      <c r="C271" s="57"/>
      <c r="D271" s="57"/>
      <c r="E271" s="57"/>
      <c r="F271" s="57"/>
      <c r="G271" s="57"/>
      <c r="H271" s="57"/>
      <c r="I271" s="57"/>
    </row>
    <row r="272" spans="1:10" hidden="1">
      <c r="A272" s="57" t="s">
        <v>330</v>
      </c>
      <c r="B272" s="57"/>
      <c r="C272" s="57"/>
      <c r="D272" s="61">
        <v>2023</v>
      </c>
      <c r="E272" s="61">
        <v>2022</v>
      </c>
      <c r="F272" s="57"/>
      <c r="G272" s="57"/>
      <c r="H272" s="57"/>
      <c r="I272" s="57"/>
    </row>
    <row r="273" spans="1:11" hidden="1">
      <c r="A273" s="57" t="s">
        <v>351</v>
      </c>
      <c r="B273" s="57"/>
      <c r="C273" s="57"/>
      <c r="D273" s="61" t="s">
        <v>181</v>
      </c>
      <c r="E273" s="61" t="s">
        <v>181</v>
      </c>
      <c r="F273" s="57"/>
      <c r="G273" s="57"/>
      <c r="H273" s="57"/>
      <c r="I273" s="57"/>
    </row>
    <row r="274" spans="1:11" hidden="1">
      <c r="A274" s="57" t="s">
        <v>352</v>
      </c>
      <c r="B274" s="57"/>
      <c r="C274" s="57"/>
      <c r="D274" s="61" t="s">
        <v>181</v>
      </c>
      <c r="E274" s="61" t="s">
        <v>181</v>
      </c>
      <c r="F274" s="57"/>
      <c r="G274" s="57"/>
      <c r="H274" s="57"/>
      <c r="I274" s="57"/>
    </row>
    <row r="275" spans="1:11" ht="15.75" hidden="1" thickBot="1">
      <c r="A275" s="57" t="s">
        <v>340</v>
      </c>
      <c r="B275" s="57"/>
      <c r="C275" s="57"/>
      <c r="D275" s="63" t="s">
        <v>181</v>
      </c>
      <c r="E275" s="63" t="s">
        <v>181</v>
      </c>
      <c r="F275" s="57"/>
      <c r="G275" s="57"/>
      <c r="H275" s="57"/>
      <c r="I275" s="57"/>
    </row>
    <row r="276" spans="1:11" ht="15.75" hidden="1" thickTop="1">
      <c r="A276" s="56" t="s">
        <v>242</v>
      </c>
      <c r="B276" s="57"/>
      <c r="C276" s="57"/>
      <c r="D276" s="57"/>
      <c r="E276" s="57"/>
      <c r="F276" s="57"/>
      <c r="G276" s="57"/>
      <c r="H276" s="57"/>
      <c r="I276" s="57"/>
    </row>
    <row r="277" spans="1:11" hidden="1">
      <c r="A277" s="57" t="s">
        <v>243</v>
      </c>
      <c r="B277" s="57"/>
      <c r="C277" s="57"/>
      <c r="D277" s="57"/>
      <c r="E277" s="57"/>
      <c r="F277" s="57"/>
      <c r="G277" s="57"/>
      <c r="H277" s="57"/>
      <c r="I277" s="57"/>
    </row>
    <row r="278" spans="1:11" hidden="1">
      <c r="A278" s="57" t="s">
        <v>335</v>
      </c>
      <c r="B278" s="57"/>
      <c r="C278" s="57"/>
      <c r="D278" s="61" t="s">
        <v>331</v>
      </c>
      <c r="E278" s="61" t="s">
        <v>332</v>
      </c>
      <c r="F278" s="57"/>
      <c r="G278" s="57"/>
      <c r="H278" s="57"/>
      <c r="I278" s="57"/>
    </row>
    <row r="279" spans="1:11" hidden="1">
      <c r="A279" s="57" t="s">
        <v>353</v>
      </c>
      <c r="B279" s="57"/>
      <c r="C279" s="57"/>
      <c r="D279" s="61" t="s">
        <v>181</v>
      </c>
      <c r="E279" s="61" t="s">
        <v>181</v>
      </c>
      <c r="F279" s="57"/>
      <c r="G279" s="57"/>
      <c r="H279" s="57"/>
      <c r="I279" s="57"/>
    </row>
    <row r="280" spans="1:11" hidden="1">
      <c r="A280" s="57" t="s">
        <v>354</v>
      </c>
      <c r="B280" s="57"/>
      <c r="C280" s="57"/>
      <c r="D280" s="61" t="s">
        <v>181</v>
      </c>
      <c r="E280" s="61" t="s">
        <v>181</v>
      </c>
      <c r="F280" s="57"/>
      <c r="G280" s="57"/>
      <c r="H280" s="57"/>
      <c r="I280" s="57"/>
    </row>
    <row r="281" spans="1:11" hidden="1">
      <c r="A281" s="57" t="s">
        <v>355</v>
      </c>
      <c r="B281" s="57"/>
      <c r="C281" s="57"/>
      <c r="D281" s="61" t="s">
        <v>181</v>
      </c>
      <c r="E281" s="61" t="s">
        <v>181</v>
      </c>
      <c r="F281" s="57"/>
      <c r="G281" s="57"/>
      <c r="H281" s="57"/>
      <c r="I281" s="57"/>
    </row>
    <row r="282" spans="1:11" ht="15.75" hidden="1" thickBot="1">
      <c r="A282" s="57"/>
      <c r="B282" s="57"/>
      <c r="C282" s="57"/>
      <c r="D282" s="63" t="s">
        <v>181</v>
      </c>
      <c r="E282" s="63" t="s">
        <v>181</v>
      </c>
      <c r="F282" s="57"/>
      <c r="G282" s="57"/>
      <c r="H282" s="57"/>
      <c r="I282" s="57"/>
    </row>
    <row r="283" spans="1:11">
      <c r="A283" s="57" t="s">
        <v>347</v>
      </c>
      <c r="B283" s="57"/>
      <c r="C283" s="57"/>
      <c r="D283" s="57"/>
      <c r="E283" s="57"/>
      <c r="F283" s="57"/>
      <c r="G283" s="57"/>
      <c r="H283" s="57"/>
      <c r="I283" s="57"/>
      <c r="J283" s="108"/>
    </row>
    <row r="284" spans="1:11">
      <c r="A284" s="56" t="s">
        <v>663</v>
      </c>
      <c r="B284" s="57"/>
      <c r="C284" s="57"/>
      <c r="D284" s="57"/>
      <c r="E284" s="57"/>
      <c r="F284" s="57"/>
      <c r="G284" s="57"/>
      <c r="H284" s="57"/>
      <c r="I284" s="57"/>
    </row>
    <row r="285" spans="1:11">
      <c r="A285" s="57" t="s">
        <v>666</v>
      </c>
      <c r="B285" s="57"/>
      <c r="C285" s="57"/>
      <c r="D285" s="57"/>
      <c r="E285" s="57"/>
      <c r="F285" s="57"/>
      <c r="G285" s="57"/>
      <c r="H285" s="109"/>
      <c r="I285" s="57"/>
      <c r="K285" s="106"/>
    </row>
    <row r="286" spans="1:11">
      <c r="A286" s="57" t="s">
        <v>341</v>
      </c>
      <c r="B286" s="57"/>
      <c r="C286" s="57"/>
      <c r="D286" s="61">
        <v>2023</v>
      </c>
      <c r="E286" s="61">
        <v>2022</v>
      </c>
      <c r="F286" s="57"/>
      <c r="G286" s="57"/>
      <c r="H286" s="57"/>
      <c r="I286" s="57"/>
      <c r="K286" s="106"/>
    </row>
    <row r="287" spans="1:11">
      <c r="A287" s="57" t="s">
        <v>356</v>
      </c>
      <c r="B287" s="57"/>
      <c r="C287" s="57"/>
      <c r="D287" s="62">
        <v>16017867</v>
      </c>
      <c r="E287" s="62">
        <v>13774200</v>
      </c>
      <c r="F287" s="57"/>
      <c r="G287" s="57"/>
      <c r="H287" s="57"/>
      <c r="I287" s="57"/>
      <c r="K287" s="106"/>
    </row>
    <row r="288" spans="1:11" hidden="1">
      <c r="A288" s="57" t="s">
        <v>357</v>
      </c>
      <c r="B288" s="57"/>
      <c r="C288" s="57"/>
      <c r="D288" s="62" t="s">
        <v>181</v>
      </c>
      <c r="E288" s="62">
        <v>0</v>
      </c>
      <c r="F288" s="57"/>
      <c r="G288" s="57"/>
      <c r="H288" s="57"/>
      <c r="I288" s="57"/>
      <c r="K288" s="106"/>
    </row>
    <row r="289" spans="1:11">
      <c r="A289" s="57" t="s">
        <v>673</v>
      </c>
      <c r="B289" s="57"/>
      <c r="C289" s="57"/>
      <c r="D289" s="62">
        <v>973600</v>
      </c>
      <c r="E289" s="62">
        <v>988600</v>
      </c>
      <c r="F289" s="57"/>
      <c r="G289" s="57"/>
      <c r="H289" s="57"/>
      <c r="I289" s="57"/>
      <c r="K289" s="106"/>
    </row>
    <row r="290" spans="1:11">
      <c r="A290" s="57" t="s">
        <v>674</v>
      </c>
      <c r="B290" s="57"/>
      <c r="C290" s="57"/>
      <c r="D290" s="62">
        <v>0</v>
      </c>
      <c r="E290" s="62">
        <v>34960</v>
      </c>
      <c r="F290" s="57"/>
      <c r="G290" s="57"/>
      <c r="H290" s="57"/>
      <c r="I290" s="57"/>
      <c r="K290" s="106"/>
    </row>
    <row r="291" spans="1:11">
      <c r="A291" s="57" t="s">
        <v>667</v>
      </c>
      <c r="B291" s="57"/>
      <c r="C291" s="57"/>
      <c r="D291" s="62">
        <v>1411000</v>
      </c>
      <c r="E291" s="62">
        <v>1326000</v>
      </c>
      <c r="F291" s="57"/>
      <c r="G291" s="57"/>
      <c r="H291" s="57"/>
      <c r="I291" s="57"/>
      <c r="K291" s="106"/>
    </row>
    <row r="292" spans="1:11" hidden="1">
      <c r="A292" s="57" t="s">
        <v>358</v>
      </c>
      <c r="B292" s="57"/>
      <c r="C292" s="57"/>
      <c r="D292" s="61">
        <v>0</v>
      </c>
      <c r="E292" s="61" t="s">
        <v>181</v>
      </c>
      <c r="F292" s="57"/>
      <c r="G292" s="57"/>
      <c r="H292" s="57"/>
      <c r="I292" s="57"/>
      <c r="K292" s="106"/>
    </row>
    <row r="293" spans="1:11" hidden="1">
      <c r="A293" s="57" t="s">
        <v>359</v>
      </c>
      <c r="B293" s="57"/>
      <c r="C293" s="57"/>
      <c r="D293" s="61">
        <v>0</v>
      </c>
      <c r="E293" s="61" t="s">
        <v>181</v>
      </c>
      <c r="F293" s="57"/>
      <c r="G293" s="57"/>
      <c r="H293" s="57"/>
      <c r="I293" s="57"/>
      <c r="K293" s="106"/>
    </row>
    <row r="294" spans="1:11" hidden="1">
      <c r="A294" s="57" t="s">
        <v>360</v>
      </c>
      <c r="B294" s="57"/>
      <c r="C294" s="57"/>
      <c r="D294" s="61">
        <v>0</v>
      </c>
      <c r="E294" s="61" t="s">
        <v>181</v>
      </c>
      <c r="F294" s="57"/>
      <c r="G294" s="57"/>
      <c r="H294" s="57"/>
      <c r="I294" s="57"/>
      <c r="K294" s="106"/>
    </row>
    <row r="295" spans="1:11">
      <c r="A295" s="57" t="s">
        <v>668</v>
      </c>
      <c r="B295" s="57"/>
      <c r="C295" s="57"/>
      <c r="D295" s="62">
        <v>2194742</v>
      </c>
      <c r="E295" s="62">
        <v>0</v>
      </c>
      <c r="F295" s="57"/>
      <c r="G295" s="57"/>
      <c r="H295" s="57"/>
      <c r="I295" s="57"/>
      <c r="K295" s="106"/>
    </row>
    <row r="296" spans="1:11">
      <c r="A296" s="57" t="s">
        <v>677</v>
      </c>
      <c r="B296" s="57"/>
      <c r="C296" s="57"/>
      <c r="D296" s="62">
        <v>1137269</v>
      </c>
      <c r="E296" s="62">
        <v>967968</v>
      </c>
      <c r="F296" s="57"/>
      <c r="G296" s="57"/>
      <c r="H296" s="57"/>
      <c r="I296" s="57"/>
      <c r="K296" s="106"/>
    </row>
    <row r="297" spans="1:11">
      <c r="A297" s="57" t="s">
        <v>679</v>
      </c>
      <c r="B297" s="57"/>
      <c r="C297" s="57"/>
      <c r="D297" s="62">
        <v>1124954</v>
      </c>
      <c r="E297" s="62">
        <v>950690</v>
      </c>
      <c r="F297" s="57"/>
      <c r="G297" s="57"/>
      <c r="H297" s="57"/>
      <c r="I297" s="57"/>
      <c r="K297" s="106"/>
    </row>
    <row r="298" spans="1:11">
      <c r="A298" s="57" t="s">
        <v>678</v>
      </c>
      <c r="B298" s="57"/>
      <c r="C298" s="57"/>
      <c r="D298" s="62">
        <v>153391</v>
      </c>
      <c r="E298" s="62">
        <v>117548</v>
      </c>
      <c r="F298" s="57"/>
      <c r="G298" s="57"/>
      <c r="H298" s="57"/>
      <c r="I298" s="57"/>
    </row>
    <row r="299" spans="1:11">
      <c r="A299" s="57" t="s">
        <v>669</v>
      </c>
      <c r="B299" s="57"/>
      <c r="C299" s="57"/>
      <c r="D299" s="62">
        <v>70000</v>
      </c>
      <c r="E299" s="62">
        <v>0</v>
      </c>
      <c r="F299" s="57"/>
      <c r="G299" s="57"/>
      <c r="H299" s="57"/>
      <c r="I299" s="57"/>
      <c r="K299" s="107"/>
    </row>
    <row r="300" spans="1:11">
      <c r="A300" s="57" t="s">
        <v>670</v>
      </c>
      <c r="B300" s="57"/>
      <c r="C300" s="57"/>
      <c r="D300" s="62">
        <v>5778</v>
      </c>
      <c r="E300" s="62">
        <v>3046</v>
      </c>
      <c r="F300" s="57"/>
      <c r="G300" s="57"/>
      <c r="H300" s="57"/>
      <c r="I300" s="57"/>
    </row>
    <row r="301" spans="1:11">
      <c r="A301" s="57" t="s">
        <v>671</v>
      </c>
      <c r="B301" s="57"/>
      <c r="C301" s="57"/>
      <c r="D301" s="62">
        <v>1837350</v>
      </c>
      <c r="E301" s="62">
        <v>0</v>
      </c>
      <c r="F301" s="57"/>
      <c r="G301" s="57"/>
      <c r="H301" s="57"/>
      <c r="I301" s="57"/>
    </row>
    <row r="302" spans="1:11">
      <c r="A302" s="57" t="s">
        <v>672</v>
      </c>
      <c r="B302" s="57"/>
      <c r="C302" s="57"/>
      <c r="D302" s="62">
        <v>1065295</v>
      </c>
      <c r="E302" s="62">
        <v>977964</v>
      </c>
      <c r="F302" s="57"/>
      <c r="G302" s="57"/>
      <c r="H302" s="57"/>
      <c r="I302" s="57"/>
      <c r="K302" s="107"/>
    </row>
    <row r="303" spans="1:11" ht="15.75" thickBot="1">
      <c r="A303" s="57"/>
      <c r="B303" s="57"/>
      <c r="C303" s="57"/>
      <c r="D303" s="100">
        <f>SUM(D287:D302)</f>
        <v>25991246</v>
      </c>
      <c r="E303" s="100">
        <f>SUM(E287:E302)</f>
        <v>19140976</v>
      </c>
      <c r="F303" s="57"/>
      <c r="G303" s="57"/>
      <c r="H303" s="57"/>
      <c r="I303" s="57"/>
    </row>
    <row r="304" spans="1:11" ht="15.75" thickTop="1">
      <c r="A304" s="57" t="s">
        <v>361</v>
      </c>
      <c r="B304" s="57"/>
      <c r="C304" s="57"/>
      <c r="D304" s="57"/>
      <c r="E304" s="57"/>
      <c r="F304" s="57"/>
      <c r="G304" s="57"/>
      <c r="H304" s="57"/>
      <c r="I304" s="57"/>
    </row>
    <row r="305" spans="1:9" ht="31.5" hidden="1" customHeight="1">
      <c r="A305" s="148" t="s">
        <v>680</v>
      </c>
      <c r="B305" s="148"/>
      <c r="C305" s="148"/>
      <c r="D305" s="148"/>
      <c r="E305" s="148"/>
      <c r="F305" s="148"/>
      <c r="G305" s="148"/>
      <c r="H305" s="148"/>
      <c r="I305" s="148"/>
    </row>
    <row r="306" spans="1:9" ht="12" hidden="1" customHeight="1">
      <c r="A306" s="57" t="s">
        <v>259</v>
      </c>
      <c r="B306" s="57"/>
      <c r="C306" s="57"/>
      <c r="D306" s="57"/>
      <c r="E306" s="57"/>
      <c r="F306" s="57"/>
      <c r="G306" s="57"/>
      <c r="H306" s="57"/>
      <c r="I306" s="57"/>
    </row>
    <row r="307" spans="1:9">
      <c r="A307" s="57"/>
      <c r="B307" s="57"/>
      <c r="C307" s="57"/>
      <c r="D307" s="57"/>
      <c r="E307" s="57"/>
      <c r="F307" s="57"/>
      <c r="G307" s="57"/>
      <c r="H307" s="57"/>
      <c r="I307" s="57"/>
    </row>
    <row r="308" spans="1:9">
      <c r="A308" s="56" t="s">
        <v>681</v>
      </c>
      <c r="B308" s="57"/>
      <c r="C308" s="57"/>
      <c r="D308" s="57"/>
      <c r="E308" s="57"/>
      <c r="F308" s="57"/>
      <c r="G308" s="57"/>
      <c r="H308" s="57"/>
      <c r="I308" s="57"/>
    </row>
    <row r="309" spans="1:9">
      <c r="A309" s="57" t="s">
        <v>682</v>
      </c>
      <c r="B309" s="57"/>
      <c r="C309" s="57"/>
      <c r="D309" s="57"/>
      <c r="E309" s="57"/>
      <c r="F309" s="57"/>
      <c r="G309" s="57"/>
      <c r="H309" s="57"/>
      <c r="I309" s="57"/>
    </row>
    <row r="310" spans="1:9">
      <c r="A310" s="57" t="s">
        <v>330</v>
      </c>
      <c r="B310" s="57"/>
      <c r="C310" s="57"/>
      <c r="D310" s="61">
        <v>2023</v>
      </c>
      <c r="E310" s="61">
        <v>2022</v>
      </c>
      <c r="F310" s="57"/>
      <c r="G310" s="57"/>
      <c r="H310" s="57"/>
      <c r="I310" s="57"/>
    </row>
    <row r="311" spans="1:9">
      <c r="A311" s="57" t="s">
        <v>683</v>
      </c>
      <c r="B311" s="57"/>
      <c r="C311" s="57"/>
      <c r="D311" s="62">
        <v>20000</v>
      </c>
      <c r="E311" s="62">
        <v>0</v>
      </c>
      <c r="F311" s="57"/>
      <c r="G311" s="57"/>
      <c r="H311" s="57"/>
      <c r="I311" s="57"/>
    </row>
    <row r="312" spans="1:9" hidden="1">
      <c r="A312" s="57"/>
      <c r="B312" s="57"/>
      <c r="C312" s="57"/>
      <c r="D312" s="61" t="s">
        <v>181</v>
      </c>
      <c r="E312" s="61" t="s">
        <v>181</v>
      </c>
      <c r="F312" s="57"/>
      <c r="G312" s="57"/>
      <c r="H312" s="57"/>
      <c r="I312" s="57"/>
    </row>
    <row r="313" spans="1:9" ht="15.75" thickBot="1">
      <c r="A313" s="57" t="s">
        <v>336</v>
      </c>
      <c r="B313" s="57"/>
      <c r="C313" s="57"/>
      <c r="D313" s="100">
        <f>SUM(D311:D312)</f>
        <v>20000</v>
      </c>
      <c r="E313" s="100">
        <v>0</v>
      </c>
      <c r="F313" s="57"/>
      <c r="G313" s="57"/>
      <c r="H313" s="57"/>
      <c r="I313" s="57"/>
    </row>
    <row r="314" spans="1:9" ht="15.75" thickTop="1">
      <c r="A314" s="57"/>
      <c r="B314" s="57"/>
      <c r="C314" s="57"/>
      <c r="D314" s="61"/>
      <c r="E314" s="61"/>
      <c r="F314" s="57"/>
      <c r="G314" s="57"/>
      <c r="H314" s="57"/>
      <c r="I314" s="57"/>
    </row>
    <row r="315" spans="1:9">
      <c r="A315" s="56" t="s">
        <v>684</v>
      </c>
      <c r="B315" s="57"/>
      <c r="C315" s="57"/>
      <c r="D315" s="57"/>
      <c r="E315" s="57"/>
      <c r="F315" s="57"/>
      <c r="G315" s="57"/>
      <c r="H315" s="57"/>
      <c r="I315" s="57"/>
    </row>
    <row r="316" spans="1:9">
      <c r="A316" s="57" t="s">
        <v>752</v>
      </c>
      <c r="B316" s="57"/>
      <c r="C316" s="57"/>
      <c r="D316" s="57"/>
      <c r="E316" s="57"/>
      <c r="F316" s="57"/>
      <c r="G316" s="57"/>
      <c r="H316" s="57"/>
      <c r="I316" s="57"/>
    </row>
    <row r="317" spans="1:9">
      <c r="A317" s="57" t="s">
        <v>149</v>
      </c>
      <c r="B317" s="57"/>
      <c r="C317" s="57"/>
      <c r="D317" s="61">
        <v>2023</v>
      </c>
      <c r="E317" s="61">
        <v>2022</v>
      </c>
      <c r="F317" s="57"/>
      <c r="G317" s="57"/>
      <c r="H317" s="57"/>
      <c r="I317" s="57"/>
    </row>
    <row r="318" spans="1:9">
      <c r="A318" s="57" t="s">
        <v>685</v>
      </c>
      <c r="B318" s="57"/>
      <c r="C318" s="57"/>
      <c r="D318" s="62">
        <v>0</v>
      </c>
      <c r="E318" s="62">
        <v>8024</v>
      </c>
      <c r="F318" s="57"/>
      <c r="G318" s="57"/>
      <c r="H318" s="57"/>
      <c r="I318" s="57"/>
    </row>
    <row r="319" spans="1:9">
      <c r="A319" s="57" t="s">
        <v>698</v>
      </c>
      <c r="B319" s="57"/>
      <c r="C319" s="57"/>
      <c r="D319" s="62">
        <v>9100</v>
      </c>
      <c r="E319" s="62">
        <v>0</v>
      </c>
      <c r="F319" s="57"/>
      <c r="G319" s="57"/>
      <c r="H319" s="57"/>
      <c r="I319" s="57"/>
    </row>
    <row r="320" spans="1:9">
      <c r="A320" s="57" t="s">
        <v>699</v>
      </c>
      <c r="B320" s="57"/>
      <c r="C320" s="57"/>
      <c r="D320" s="62">
        <v>1416</v>
      </c>
      <c r="E320" s="62">
        <v>0</v>
      </c>
      <c r="F320" s="57"/>
      <c r="G320" s="57"/>
      <c r="H320" s="57"/>
      <c r="I320" s="57"/>
    </row>
    <row r="321" spans="1:10">
      <c r="A321" s="57" t="s">
        <v>686</v>
      </c>
      <c r="B321" s="57"/>
      <c r="C321" s="57"/>
      <c r="D321" s="62">
        <v>1060679</v>
      </c>
      <c r="E321" s="62">
        <v>1073222</v>
      </c>
      <c r="F321" s="57"/>
      <c r="G321" s="57"/>
      <c r="H321" s="57"/>
      <c r="I321" s="57"/>
    </row>
    <row r="322" spans="1:10">
      <c r="A322" s="57" t="s">
        <v>687</v>
      </c>
      <c r="B322" s="57"/>
      <c r="C322" s="57"/>
      <c r="D322" s="62">
        <v>0</v>
      </c>
      <c r="E322" s="62">
        <v>10862</v>
      </c>
      <c r="F322" s="57"/>
      <c r="G322" s="57"/>
      <c r="H322" s="57"/>
      <c r="I322" s="57"/>
    </row>
    <row r="323" spans="1:10">
      <c r="A323" s="57" t="s">
        <v>688</v>
      </c>
      <c r="B323" s="57"/>
      <c r="C323" s="57"/>
      <c r="D323" s="62">
        <v>106911</v>
      </c>
      <c r="E323" s="62">
        <v>49702</v>
      </c>
      <c r="F323" s="57"/>
      <c r="G323" s="57"/>
      <c r="H323" s="57"/>
      <c r="I323" s="57"/>
    </row>
    <row r="324" spans="1:10">
      <c r="A324" s="57" t="s">
        <v>689</v>
      </c>
      <c r="B324" s="57"/>
      <c r="C324" s="57"/>
      <c r="D324" s="62">
        <v>0</v>
      </c>
      <c r="E324" s="62">
        <v>32061</v>
      </c>
      <c r="F324" s="57"/>
      <c r="G324" s="57"/>
      <c r="H324" s="57"/>
      <c r="I324" s="57"/>
    </row>
    <row r="325" spans="1:10">
      <c r="A325" s="57" t="s">
        <v>690</v>
      </c>
      <c r="B325" s="57"/>
      <c r="C325" s="57"/>
      <c r="D325" s="62">
        <v>72924</v>
      </c>
      <c r="E325" s="62">
        <v>500</v>
      </c>
      <c r="F325" s="57"/>
      <c r="G325" s="57"/>
      <c r="H325" s="57"/>
      <c r="I325" s="57"/>
      <c r="J325" s="106"/>
    </row>
    <row r="326" spans="1:10">
      <c r="A326" s="57" t="s">
        <v>691</v>
      </c>
      <c r="B326" s="57"/>
      <c r="C326" s="57"/>
      <c r="D326" s="62">
        <v>91864</v>
      </c>
      <c r="E326" s="62">
        <v>120048</v>
      </c>
      <c r="F326" s="57"/>
      <c r="G326" s="57"/>
      <c r="H326" s="57"/>
      <c r="I326" s="57"/>
      <c r="J326" s="106"/>
    </row>
    <row r="327" spans="1:10">
      <c r="A327" s="57" t="s">
        <v>692</v>
      </c>
      <c r="B327" s="57"/>
      <c r="C327" s="57"/>
      <c r="D327" s="62">
        <v>187675</v>
      </c>
      <c r="E327" s="62">
        <v>191670</v>
      </c>
      <c r="F327" s="57"/>
      <c r="G327" s="57"/>
      <c r="H327" s="57"/>
      <c r="I327" s="57"/>
      <c r="J327" s="106"/>
    </row>
    <row r="328" spans="1:10">
      <c r="A328" s="57" t="s">
        <v>693</v>
      </c>
      <c r="B328" s="57"/>
      <c r="C328" s="57"/>
      <c r="D328" s="62">
        <v>32401</v>
      </c>
      <c r="E328" s="62">
        <v>24053</v>
      </c>
      <c r="F328" s="57"/>
      <c r="G328" s="57"/>
      <c r="H328" s="57"/>
      <c r="I328" s="57"/>
    </row>
    <row r="329" spans="1:10">
      <c r="A329" s="57" t="s">
        <v>694</v>
      </c>
      <c r="B329" s="57"/>
      <c r="C329" s="57"/>
      <c r="D329" s="62">
        <v>52307</v>
      </c>
      <c r="E329" s="62">
        <v>85256</v>
      </c>
      <c r="F329" s="57"/>
      <c r="G329" s="57"/>
      <c r="H329" s="57"/>
      <c r="I329" s="57"/>
    </row>
    <row r="330" spans="1:10">
      <c r="A330" s="57" t="s">
        <v>695</v>
      </c>
      <c r="B330" s="57"/>
      <c r="C330" s="57"/>
      <c r="D330" s="62">
        <v>0</v>
      </c>
      <c r="E330" s="62">
        <v>2250</v>
      </c>
      <c r="F330" s="57"/>
      <c r="G330" s="57"/>
      <c r="H330" s="57"/>
      <c r="I330" s="57"/>
    </row>
    <row r="331" spans="1:10">
      <c r="A331" s="57" t="s">
        <v>701</v>
      </c>
      <c r="B331" s="57"/>
      <c r="C331" s="57"/>
      <c r="D331" s="62">
        <v>35400</v>
      </c>
      <c r="E331" s="62">
        <v>0</v>
      </c>
      <c r="F331" s="57"/>
      <c r="G331" s="57"/>
      <c r="H331" s="57"/>
      <c r="I331" s="57"/>
    </row>
    <row r="332" spans="1:10">
      <c r="A332" s="57" t="s">
        <v>696</v>
      </c>
      <c r="B332" s="57"/>
      <c r="C332" s="57"/>
      <c r="D332" s="62">
        <v>3800</v>
      </c>
      <c r="E332" s="62">
        <v>7921</v>
      </c>
      <c r="F332" s="57"/>
      <c r="G332" s="57"/>
      <c r="H332" s="57"/>
      <c r="I332" s="57"/>
    </row>
    <row r="333" spans="1:10">
      <c r="A333" s="57" t="s">
        <v>700</v>
      </c>
      <c r="B333" s="57"/>
      <c r="C333" s="57"/>
      <c r="D333" s="62">
        <v>484</v>
      </c>
      <c r="E333" s="62">
        <v>0</v>
      </c>
      <c r="F333" s="57"/>
      <c r="G333" s="57"/>
      <c r="H333" s="57"/>
      <c r="I333" s="57"/>
    </row>
    <row r="334" spans="1:10" hidden="1">
      <c r="A334" s="57" t="s">
        <v>697</v>
      </c>
      <c r="B334" s="57"/>
      <c r="C334" s="57"/>
      <c r="D334" s="61"/>
      <c r="E334" s="61"/>
      <c r="F334" s="57"/>
      <c r="G334" s="57"/>
      <c r="H334" s="57"/>
      <c r="I334" s="57"/>
    </row>
    <row r="335" spans="1:10" ht="15.75" thickBot="1">
      <c r="A335" s="57" t="s">
        <v>336</v>
      </c>
      <c r="B335" s="57"/>
      <c r="C335" s="57"/>
      <c r="D335" s="100">
        <f>SUM(D318:D334)</f>
        <v>1654961</v>
      </c>
      <c r="E335" s="100">
        <f>SUM(E318:E334)</f>
        <v>1605569</v>
      </c>
      <c r="F335" s="57"/>
      <c r="G335" s="57"/>
      <c r="H335" s="57"/>
      <c r="I335" s="109"/>
    </row>
    <row r="336" spans="1:10" ht="15.75" thickTop="1">
      <c r="A336" s="57"/>
      <c r="B336" s="57"/>
      <c r="C336" s="57"/>
      <c r="F336" s="57"/>
      <c r="G336" s="57"/>
      <c r="H336" s="57"/>
      <c r="I336" s="57"/>
    </row>
    <row r="337" spans="1:9">
      <c r="A337" s="56" t="s">
        <v>702</v>
      </c>
      <c r="B337" s="57"/>
      <c r="C337" s="57"/>
      <c r="D337" s="61"/>
      <c r="E337" s="61"/>
      <c r="F337" s="57"/>
      <c r="G337" s="57"/>
      <c r="H337" s="57"/>
      <c r="I337" s="57"/>
    </row>
    <row r="338" spans="1:9">
      <c r="A338" s="57" t="s">
        <v>703</v>
      </c>
      <c r="B338" s="57"/>
      <c r="C338" s="57"/>
      <c r="D338" s="61"/>
      <c r="E338" s="61"/>
      <c r="F338" s="57"/>
      <c r="G338" s="57"/>
      <c r="H338" s="57"/>
      <c r="I338" s="57"/>
    </row>
    <row r="339" spans="1:9">
      <c r="A339" s="57" t="s">
        <v>335</v>
      </c>
      <c r="B339" s="57"/>
      <c r="C339" s="57"/>
      <c r="D339" s="61">
        <v>2023</v>
      </c>
      <c r="E339" s="61">
        <v>2022</v>
      </c>
      <c r="F339" s="57"/>
      <c r="G339" s="57"/>
      <c r="H339" s="57"/>
      <c r="I339" s="57"/>
    </row>
    <row r="340" spans="1:9">
      <c r="A340" s="57" t="s">
        <v>704</v>
      </c>
      <c r="B340" s="57"/>
      <c r="C340" s="57"/>
      <c r="D340" s="62">
        <f>204466.31+89819.88</f>
        <v>294286.19</v>
      </c>
      <c r="E340" s="62">
        <v>426327.26</v>
      </c>
      <c r="F340" s="57"/>
      <c r="G340" s="57"/>
      <c r="H340" s="57"/>
      <c r="I340" s="57"/>
    </row>
    <row r="341" spans="1:9">
      <c r="A341" s="57" t="s">
        <v>705</v>
      </c>
      <c r="B341" s="57"/>
      <c r="C341" s="57"/>
      <c r="D341" s="62">
        <v>286205</v>
      </c>
      <c r="E341" s="62">
        <v>286206</v>
      </c>
      <c r="F341" s="57"/>
      <c r="G341" s="57"/>
      <c r="H341" s="57"/>
      <c r="I341" s="57"/>
    </row>
    <row r="342" spans="1:9" ht="15.75" thickBot="1">
      <c r="A342" s="57" t="s">
        <v>347</v>
      </c>
      <c r="B342" s="57"/>
      <c r="C342" s="57"/>
      <c r="D342" s="100">
        <f>SUM(D340:D341)</f>
        <v>580491.18999999994</v>
      </c>
      <c r="E342" s="100">
        <f>SUM(E340:E341)</f>
        <v>712533.26</v>
      </c>
      <c r="F342" s="57"/>
      <c r="G342" s="57"/>
      <c r="H342" s="104"/>
      <c r="I342" s="57"/>
    </row>
    <row r="343" spans="1:9" ht="15.75" thickTop="1">
      <c r="A343" s="57"/>
      <c r="B343" s="57"/>
      <c r="C343" s="57"/>
      <c r="D343" s="57"/>
      <c r="E343" s="57"/>
      <c r="F343" s="57"/>
      <c r="G343" s="57"/>
      <c r="H343" s="57"/>
      <c r="I343" s="57"/>
    </row>
    <row r="344" spans="1:9">
      <c r="A344" s="57"/>
      <c r="B344" s="57"/>
      <c r="C344" s="57"/>
      <c r="D344" s="57"/>
      <c r="E344" s="57"/>
      <c r="F344" s="57"/>
      <c r="G344" s="57"/>
      <c r="H344" s="57"/>
      <c r="I344" s="57"/>
    </row>
    <row r="345" spans="1:9" hidden="1">
      <c r="A345" s="57"/>
      <c r="B345" s="57"/>
      <c r="C345" s="57"/>
      <c r="D345" s="57"/>
      <c r="E345" s="57"/>
      <c r="F345" s="57"/>
      <c r="G345" s="57"/>
      <c r="H345" s="57"/>
      <c r="I345" s="57"/>
    </row>
    <row r="346" spans="1:9" hidden="1">
      <c r="A346" s="57"/>
      <c r="B346" s="57"/>
      <c r="C346" s="57"/>
      <c r="D346" s="57"/>
      <c r="E346" s="57"/>
      <c r="F346" s="57"/>
      <c r="G346" s="57"/>
      <c r="H346" s="57"/>
      <c r="I346" s="57"/>
    </row>
    <row r="347" spans="1:9" hidden="1">
      <c r="A347" s="56" t="s">
        <v>706</v>
      </c>
      <c r="B347" s="57"/>
      <c r="C347" s="57"/>
      <c r="D347" s="57"/>
      <c r="E347" s="57"/>
      <c r="F347" s="57"/>
      <c r="G347" s="57"/>
      <c r="H347" s="57"/>
      <c r="I347" s="57"/>
    </row>
    <row r="348" spans="1:9" hidden="1">
      <c r="A348" s="57" t="s">
        <v>707</v>
      </c>
      <c r="B348" s="57"/>
      <c r="C348" s="57"/>
      <c r="D348" s="57"/>
      <c r="E348" s="57"/>
      <c r="F348" s="57"/>
      <c r="G348" s="57"/>
      <c r="H348" s="57"/>
      <c r="I348" s="57"/>
    </row>
    <row r="349" spans="1:9" hidden="1">
      <c r="A349" s="57" t="s">
        <v>330</v>
      </c>
      <c r="B349" s="57"/>
      <c r="C349" s="57"/>
      <c r="D349" s="61">
        <v>2023</v>
      </c>
      <c r="E349" s="61">
        <v>2022</v>
      </c>
      <c r="F349" s="57"/>
      <c r="G349" s="57"/>
      <c r="H349" s="57"/>
      <c r="I349" s="57"/>
    </row>
    <row r="350" spans="1:9" hidden="1">
      <c r="A350" s="57" t="s">
        <v>362</v>
      </c>
      <c r="B350" s="57"/>
      <c r="C350" s="57"/>
      <c r="D350" s="61" t="s">
        <v>181</v>
      </c>
      <c r="E350" s="61" t="s">
        <v>181</v>
      </c>
      <c r="F350" s="57"/>
      <c r="G350" s="57"/>
      <c r="H350" s="57"/>
      <c r="I350" s="57"/>
    </row>
    <row r="351" spans="1:9" hidden="1">
      <c r="A351" s="57" t="s">
        <v>363</v>
      </c>
      <c r="B351" s="57"/>
      <c r="C351" s="57"/>
      <c r="D351" s="61" t="s">
        <v>181</v>
      </c>
      <c r="E351" s="61" t="s">
        <v>181</v>
      </c>
      <c r="F351" s="57"/>
      <c r="G351" s="57"/>
      <c r="H351" s="57"/>
      <c r="I351" s="57"/>
    </row>
    <row r="352" spans="1:9" hidden="1">
      <c r="A352" s="57" t="s">
        <v>364</v>
      </c>
      <c r="B352" s="57"/>
      <c r="C352" s="57"/>
      <c r="D352" s="61" t="s">
        <v>181</v>
      </c>
      <c r="E352" s="61" t="s">
        <v>181</v>
      </c>
      <c r="F352" s="57"/>
      <c r="G352" s="57"/>
      <c r="H352" s="57"/>
      <c r="I352" s="57"/>
    </row>
    <row r="353" spans="1:9" hidden="1">
      <c r="A353" s="57" t="s">
        <v>365</v>
      </c>
      <c r="B353" s="57"/>
      <c r="C353" s="57"/>
      <c r="D353" s="61" t="s">
        <v>181</v>
      </c>
      <c r="E353" s="61" t="s">
        <v>181</v>
      </c>
      <c r="F353" s="57"/>
      <c r="G353" s="57"/>
      <c r="H353" s="57"/>
      <c r="I353" s="57"/>
    </row>
    <row r="354" spans="1:9" ht="15.75" hidden="1" thickBot="1">
      <c r="A354" s="57" t="s">
        <v>336</v>
      </c>
      <c r="B354" s="57"/>
      <c r="C354" s="57"/>
      <c r="D354" s="63" t="s">
        <v>181</v>
      </c>
      <c r="E354" s="63" t="s">
        <v>181</v>
      </c>
      <c r="F354" s="57"/>
      <c r="G354" s="57"/>
      <c r="H354" s="57"/>
      <c r="I354" s="57"/>
    </row>
    <row r="355" spans="1:9">
      <c r="A355" s="57"/>
      <c r="B355" s="57"/>
      <c r="C355" s="57"/>
      <c r="D355" s="57"/>
      <c r="E355" s="57"/>
      <c r="F355" s="57"/>
      <c r="G355" s="57"/>
      <c r="H355" s="57"/>
      <c r="I355" s="57"/>
    </row>
    <row r="356" spans="1:9">
      <c r="A356" s="56" t="s">
        <v>708</v>
      </c>
      <c r="B356" s="57"/>
      <c r="C356" s="57"/>
      <c r="D356" s="57"/>
      <c r="E356" s="57"/>
      <c r="F356" s="57"/>
      <c r="G356" s="57"/>
      <c r="H356" s="57"/>
      <c r="I356" s="57"/>
    </row>
    <row r="357" spans="1:9">
      <c r="A357" s="57" t="s">
        <v>709</v>
      </c>
      <c r="B357" s="57"/>
      <c r="C357" s="57"/>
      <c r="D357" s="57"/>
      <c r="E357" s="57"/>
      <c r="F357" s="57"/>
      <c r="G357" s="57"/>
      <c r="H357" s="57"/>
      <c r="I357" s="57"/>
    </row>
    <row r="358" spans="1:9">
      <c r="A358" s="57" t="s">
        <v>330</v>
      </c>
      <c r="B358" s="57"/>
      <c r="C358" s="57"/>
      <c r="D358" s="61">
        <v>2023</v>
      </c>
      <c r="E358" s="61">
        <v>2022</v>
      </c>
      <c r="F358" s="57"/>
      <c r="G358" s="57"/>
      <c r="H358" s="57"/>
      <c r="I358" s="57"/>
    </row>
    <row r="359" spans="1:9">
      <c r="A359" s="57" t="s">
        <v>710</v>
      </c>
      <c r="B359" s="57"/>
      <c r="C359" s="57"/>
      <c r="D359" s="62">
        <v>701768</v>
      </c>
      <c r="E359" s="62">
        <v>670919</v>
      </c>
      <c r="F359" s="57"/>
      <c r="G359" s="57"/>
      <c r="H359" s="57"/>
      <c r="I359" s="57"/>
    </row>
    <row r="360" spans="1:9">
      <c r="A360" s="57" t="s">
        <v>711</v>
      </c>
      <c r="B360" s="57"/>
      <c r="C360" s="57"/>
      <c r="D360" s="62">
        <v>0</v>
      </c>
      <c r="E360" s="62">
        <v>1173147</v>
      </c>
      <c r="F360" s="57"/>
      <c r="G360" s="57"/>
      <c r="H360" s="57"/>
      <c r="I360" s="57"/>
    </row>
    <row r="361" spans="1:9">
      <c r="A361" s="57" t="s">
        <v>712</v>
      </c>
      <c r="B361" s="57"/>
      <c r="C361" s="57"/>
      <c r="D361" s="62">
        <v>258365</v>
      </c>
      <c r="E361" s="62">
        <v>221842</v>
      </c>
      <c r="F361" s="57"/>
      <c r="G361" s="57"/>
      <c r="H361" s="57"/>
      <c r="I361" s="57"/>
    </row>
    <row r="362" spans="1:9">
      <c r="A362" s="57" t="s">
        <v>568</v>
      </c>
      <c r="B362" s="57"/>
      <c r="C362" s="57"/>
      <c r="D362" s="62">
        <v>4349</v>
      </c>
      <c r="E362" s="62">
        <v>6445</v>
      </c>
      <c r="F362" s="57"/>
      <c r="G362" s="57"/>
      <c r="H362" s="57"/>
      <c r="I362" s="57"/>
    </row>
    <row r="363" spans="1:9">
      <c r="A363" s="57" t="s">
        <v>713</v>
      </c>
      <c r="B363" s="57"/>
      <c r="C363" s="57"/>
      <c r="D363" s="62">
        <v>15856</v>
      </c>
      <c r="E363" s="62">
        <v>14967</v>
      </c>
      <c r="F363" s="57"/>
      <c r="G363" s="57"/>
      <c r="H363" s="57"/>
      <c r="I363" s="57"/>
    </row>
    <row r="364" spans="1:9">
      <c r="A364" s="57" t="s">
        <v>714</v>
      </c>
      <c r="B364" s="57"/>
      <c r="C364" s="57"/>
      <c r="D364" s="62">
        <v>78963</v>
      </c>
      <c r="E364" s="62">
        <v>93014</v>
      </c>
      <c r="F364" s="57"/>
      <c r="G364" s="57"/>
      <c r="H364" s="57"/>
      <c r="I364" s="57"/>
    </row>
    <row r="365" spans="1:9">
      <c r="A365" s="57" t="s">
        <v>715</v>
      </c>
      <c r="B365" s="57"/>
      <c r="C365" s="57"/>
      <c r="D365" s="62">
        <v>21048</v>
      </c>
      <c r="E365" s="62">
        <v>100032</v>
      </c>
      <c r="F365" s="57"/>
      <c r="G365" s="57"/>
      <c r="H365" s="57"/>
      <c r="I365" s="57"/>
    </row>
    <row r="366" spans="1:9">
      <c r="A366" s="57" t="s">
        <v>716</v>
      </c>
      <c r="B366" s="57"/>
      <c r="C366" s="57"/>
      <c r="D366" s="62">
        <v>2790452</v>
      </c>
      <c r="E366" s="62">
        <v>945828</v>
      </c>
      <c r="F366" s="57"/>
      <c r="G366" s="57"/>
      <c r="H366" s="57"/>
      <c r="I366" s="57"/>
    </row>
    <row r="367" spans="1:9">
      <c r="A367" s="57" t="s">
        <v>717</v>
      </c>
      <c r="B367" s="57"/>
      <c r="C367" s="57"/>
      <c r="D367" s="62">
        <v>233205</v>
      </c>
      <c r="E367" s="62">
        <v>135378</v>
      </c>
      <c r="F367" s="57"/>
      <c r="G367" s="57"/>
      <c r="H367" s="57"/>
      <c r="I367" s="57"/>
    </row>
    <row r="368" spans="1:9">
      <c r="A368" s="57" t="s">
        <v>718</v>
      </c>
      <c r="B368" s="57"/>
      <c r="C368" s="57"/>
      <c r="D368" s="62">
        <v>271409</v>
      </c>
      <c r="E368" s="62">
        <v>608419</v>
      </c>
      <c r="F368" s="57"/>
      <c r="G368" s="57"/>
      <c r="H368" s="57"/>
      <c r="I368" s="57"/>
    </row>
    <row r="369" spans="1:12">
      <c r="A369" s="57" t="s">
        <v>576</v>
      </c>
      <c r="B369" s="57"/>
      <c r="C369" s="57"/>
      <c r="D369" s="62">
        <v>7000</v>
      </c>
      <c r="E369" s="62">
        <v>0</v>
      </c>
      <c r="F369" s="57"/>
      <c r="G369" s="57"/>
      <c r="H369" s="57"/>
      <c r="I369" s="57"/>
    </row>
    <row r="370" spans="1:12">
      <c r="A370" s="57" t="s">
        <v>719</v>
      </c>
      <c r="B370" s="57"/>
      <c r="C370" s="57"/>
      <c r="D370" s="62">
        <v>143494</v>
      </c>
      <c r="E370" s="62">
        <v>140192</v>
      </c>
      <c r="F370" s="57"/>
      <c r="G370" s="57"/>
      <c r="H370" s="57"/>
      <c r="I370" s="57"/>
    </row>
    <row r="371" spans="1:12">
      <c r="A371" s="57" t="s">
        <v>720</v>
      </c>
      <c r="B371" s="57"/>
      <c r="C371" s="57"/>
      <c r="D371" s="62">
        <v>3236608</v>
      </c>
      <c r="E371" s="62">
        <v>2957644</v>
      </c>
      <c r="F371" s="57"/>
      <c r="G371" s="57"/>
      <c r="H371" s="57"/>
      <c r="I371" s="57"/>
    </row>
    <row r="372" spans="1:12">
      <c r="A372" s="57" t="s">
        <v>739</v>
      </c>
      <c r="B372" s="57"/>
      <c r="C372" s="57"/>
      <c r="D372" s="62">
        <v>1308780</v>
      </c>
      <c r="E372" s="62"/>
      <c r="F372" s="57"/>
      <c r="G372" s="57"/>
      <c r="H372" s="57"/>
      <c r="I372" s="57"/>
    </row>
    <row r="373" spans="1:12">
      <c r="A373" s="57" t="s">
        <v>721</v>
      </c>
      <c r="B373" s="57"/>
      <c r="C373" s="57"/>
      <c r="D373" s="62">
        <v>108498</v>
      </c>
      <c r="E373" s="62">
        <v>999746</v>
      </c>
      <c r="F373" s="57"/>
      <c r="G373" s="57"/>
      <c r="H373" s="57"/>
      <c r="I373" s="57"/>
    </row>
    <row r="374" spans="1:12">
      <c r="A374" s="57" t="s">
        <v>722</v>
      </c>
      <c r="B374" s="57"/>
      <c r="C374" s="57"/>
      <c r="D374" s="62"/>
      <c r="E374" s="62">
        <v>10620</v>
      </c>
      <c r="F374" s="57"/>
      <c r="G374" s="57"/>
      <c r="H374" s="57"/>
      <c r="I374" s="57"/>
    </row>
    <row r="375" spans="1:12">
      <c r="A375" s="57" t="s">
        <v>723</v>
      </c>
      <c r="B375" s="57"/>
      <c r="C375" s="57"/>
      <c r="D375" s="62">
        <v>600000</v>
      </c>
      <c r="E375" s="62">
        <v>600000</v>
      </c>
      <c r="F375" s="57"/>
      <c r="G375" s="57"/>
      <c r="H375" s="57"/>
      <c r="I375" s="57"/>
    </row>
    <row r="376" spans="1:12">
      <c r="A376" s="56" t="s">
        <v>724</v>
      </c>
      <c r="B376" s="56"/>
      <c r="C376" s="57"/>
      <c r="D376" s="62"/>
      <c r="E376" s="62"/>
      <c r="F376" s="57"/>
      <c r="G376" s="57"/>
      <c r="H376" s="57"/>
      <c r="I376" s="57"/>
    </row>
    <row r="377" spans="1:12">
      <c r="A377" s="57" t="s">
        <v>725</v>
      </c>
      <c r="B377" s="56"/>
      <c r="C377" s="57"/>
      <c r="D377" s="62">
        <v>3500</v>
      </c>
      <c r="E377" s="62"/>
      <c r="F377" s="57"/>
      <c r="G377" s="57"/>
      <c r="H377" s="57"/>
      <c r="I377" s="57"/>
    </row>
    <row r="378" spans="1:12">
      <c r="A378" s="57" t="s">
        <v>726</v>
      </c>
      <c r="B378" s="56"/>
      <c r="C378" s="57"/>
      <c r="D378" s="62">
        <v>84190</v>
      </c>
      <c r="E378" s="62">
        <v>66714</v>
      </c>
      <c r="F378" s="57"/>
      <c r="G378" s="57"/>
      <c r="H378" s="57"/>
      <c r="I378" s="57"/>
    </row>
    <row r="379" spans="1:12">
      <c r="A379" s="57" t="s">
        <v>727</v>
      </c>
      <c r="B379" s="56"/>
      <c r="C379" s="57"/>
      <c r="D379" s="62">
        <v>29201</v>
      </c>
      <c r="E379" s="62"/>
      <c r="F379" s="57"/>
      <c r="G379" s="57"/>
      <c r="H379" s="57"/>
      <c r="I379" s="57"/>
    </row>
    <row r="380" spans="1:12">
      <c r="A380" s="57" t="s">
        <v>728</v>
      </c>
      <c r="B380" s="56"/>
      <c r="C380" s="57"/>
      <c r="D380" s="62">
        <v>268624</v>
      </c>
      <c r="E380" s="62">
        <v>279659</v>
      </c>
      <c r="F380" s="57"/>
      <c r="G380" s="57"/>
      <c r="H380" s="57"/>
      <c r="I380" s="57"/>
    </row>
    <row r="381" spans="1:12">
      <c r="A381" s="57" t="s">
        <v>729</v>
      </c>
      <c r="B381" s="56"/>
      <c r="C381" s="57"/>
      <c r="D381" s="62">
        <v>171656</v>
      </c>
      <c r="E381" s="62"/>
      <c r="F381" s="57"/>
      <c r="G381" s="57"/>
      <c r="H381" s="57"/>
      <c r="I381" s="57"/>
    </row>
    <row r="382" spans="1:12">
      <c r="A382" s="56" t="s">
        <v>730</v>
      </c>
      <c r="B382" s="56"/>
      <c r="C382" s="57"/>
      <c r="D382" s="62"/>
      <c r="E382" s="62"/>
      <c r="F382" s="57"/>
      <c r="G382" s="57"/>
      <c r="H382" s="57"/>
      <c r="I382" s="57"/>
      <c r="L382" s="108"/>
    </row>
    <row r="383" spans="1:12">
      <c r="A383" s="57" t="s">
        <v>732</v>
      </c>
      <c r="B383" s="56"/>
      <c r="C383" s="57"/>
      <c r="D383" s="62">
        <v>0</v>
      </c>
      <c r="E383" s="62">
        <v>500</v>
      </c>
      <c r="F383" s="57"/>
      <c r="G383" s="57"/>
      <c r="H383" s="57"/>
      <c r="I383" s="57"/>
    </row>
    <row r="384" spans="1:12">
      <c r="A384" s="57" t="s">
        <v>733</v>
      </c>
      <c r="B384" s="56"/>
      <c r="C384" s="57"/>
      <c r="D384" s="62">
        <v>21948</v>
      </c>
      <c r="E384" s="62">
        <v>0</v>
      </c>
      <c r="F384" s="57"/>
      <c r="G384" s="57"/>
      <c r="H384" s="57"/>
      <c r="I384" s="60"/>
      <c r="L384" s="108"/>
    </row>
    <row r="385" spans="1:12">
      <c r="A385" s="57" t="s">
        <v>602</v>
      </c>
      <c r="B385" s="56"/>
      <c r="C385" s="57"/>
      <c r="D385" s="62">
        <v>0</v>
      </c>
      <c r="E385" s="62">
        <v>750</v>
      </c>
      <c r="F385" s="57"/>
      <c r="G385" s="57"/>
      <c r="H385" s="57"/>
      <c r="I385" s="60"/>
      <c r="J385" s="108"/>
      <c r="L385" s="108"/>
    </row>
    <row r="386" spans="1:12">
      <c r="A386" s="57" t="s">
        <v>734</v>
      </c>
      <c r="B386" s="56"/>
      <c r="C386" s="57"/>
      <c r="D386" s="62">
        <v>9874</v>
      </c>
      <c r="E386" s="62">
        <v>0</v>
      </c>
      <c r="F386" s="57"/>
      <c r="G386" s="57"/>
      <c r="H386" s="57"/>
      <c r="I386" s="57"/>
    </row>
    <row r="387" spans="1:12">
      <c r="A387" s="57" t="s">
        <v>605</v>
      </c>
      <c r="B387" s="56"/>
      <c r="C387" s="57"/>
      <c r="D387" s="62">
        <v>0</v>
      </c>
      <c r="E387" s="62">
        <v>18000</v>
      </c>
      <c r="F387" s="57"/>
      <c r="G387" s="57"/>
      <c r="H387" s="57"/>
      <c r="I387" s="57"/>
      <c r="J387" s="108"/>
    </row>
    <row r="388" spans="1:12">
      <c r="A388" s="57" t="s">
        <v>735</v>
      </c>
      <c r="B388" s="56"/>
      <c r="C388" s="57"/>
      <c r="D388" s="62">
        <v>16000</v>
      </c>
      <c r="E388" s="62">
        <v>0</v>
      </c>
      <c r="F388" s="57"/>
      <c r="G388" s="57"/>
      <c r="H388" s="57"/>
      <c r="I388" s="57"/>
    </row>
    <row r="389" spans="1:12">
      <c r="A389" s="57" t="s">
        <v>736</v>
      </c>
      <c r="B389" s="56"/>
      <c r="C389" s="57"/>
      <c r="D389" s="62">
        <v>5000</v>
      </c>
      <c r="E389" s="62">
        <v>0</v>
      </c>
      <c r="F389" s="57"/>
      <c r="G389" s="57"/>
      <c r="H389" s="57"/>
      <c r="I389" s="57"/>
    </row>
    <row r="390" spans="1:12">
      <c r="A390" s="57" t="s">
        <v>35</v>
      </c>
      <c r="B390" s="56"/>
      <c r="C390" s="57"/>
      <c r="D390" s="62">
        <v>456599</v>
      </c>
      <c r="E390" s="62">
        <v>502344</v>
      </c>
      <c r="F390" s="57"/>
      <c r="G390" s="57"/>
      <c r="H390" s="57"/>
      <c r="I390" s="57"/>
    </row>
    <row r="391" spans="1:12">
      <c r="A391" s="57" t="s">
        <v>737</v>
      </c>
      <c r="B391" s="57"/>
      <c r="C391" s="57"/>
      <c r="D391" s="62">
        <v>0</v>
      </c>
      <c r="E391" s="62">
        <v>35400</v>
      </c>
      <c r="F391" s="57"/>
      <c r="G391" s="57"/>
      <c r="H391" s="57"/>
      <c r="I391" s="57"/>
    </row>
    <row r="392" spans="1:12">
      <c r="A392" s="57" t="s">
        <v>738</v>
      </c>
      <c r="B392" s="57"/>
      <c r="C392" s="57"/>
      <c r="D392" s="62">
        <v>0</v>
      </c>
      <c r="E392" s="62">
        <v>10000</v>
      </c>
      <c r="F392" s="57"/>
      <c r="G392" s="57"/>
      <c r="H392" s="57"/>
      <c r="I392" s="57"/>
    </row>
    <row r="393" spans="1:12" ht="15.75" thickBot="1">
      <c r="A393" s="57" t="s">
        <v>336</v>
      </c>
      <c r="B393" s="57"/>
      <c r="C393" s="57"/>
      <c r="D393" s="100">
        <f>SUM(D359:D392)</f>
        <v>10846387</v>
      </c>
      <c r="E393" s="100">
        <f>SUM(E359:E392)</f>
        <v>9591560</v>
      </c>
      <c r="F393" s="57"/>
      <c r="G393" s="60"/>
      <c r="H393" s="109"/>
      <c r="I393" s="57"/>
    </row>
    <row r="394" spans="1:12" ht="15.75" thickTop="1">
      <c r="A394" s="57"/>
      <c r="B394" s="57"/>
      <c r="C394" s="57"/>
      <c r="D394" s="57"/>
      <c r="E394" s="57"/>
      <c r="F394" s="57"/>
      <c r="G394" s="57"/>
      <c r="H394" s="57"/>
      <c r="I394" s="57"/>
    </row>
    <row r="395" spans="1:12">
      <c r="A395" s="56" t="s">
        <v>740</v>
      </c>
      <c r="B395" s="57"/>
      <c r="C395" s="57"/>
      <c r="D395" s="57"/>
      <c r="E395" s="57"/>
      <c r="F395" s="57"/>
      <c r="G395" s="57"/>
      <c r="H395" s="57"/>
      <c r="I395" s="57"/>
    </row>
    <row r="396" spans="1:12">
      <c r="A396" s="57" t="s">
        <v>741</v>
      </c>
      <c r="B396" s="57"/>
      <c r="C396" s="57"/>
      <c r="D396" s="57"/>
      <c r="E396" s="57"/>
      <c r="F396" s="57"/>
      <c r="G396" s="57"/>
      <c r="H396" s="57"/>
      <c r="I396" s="57"/>
    </row>
    <row r="397" spans="1:12">
      <c r="A397" s="57" t="s">
        <v>330</v>
      </c>
      <c r="B397" s="57"/>
      <c r="C397" s="57"/>
      <c r="D397" s="61">
        <v>2023</v>
      </c>
      <c r="E397" s="61">
        <v>2022</v>
      </c>
      <c r="F397" s="57"/>
      <c r="G397" s="57"/>
      <c r="H397" s="57"/>
      <c r="I397" s="57"/>
    </row>
    <row r="398" spans="1:12">
      <c r="A398" s="57" t="s">
        <v>731</v>
      </c>
      <c r="B398" s="57"/>
      <c r="C398" s="57"/>
      <c r="D398" s="62">
        <v>21909</v>
      </c>
      <c r="E398" s="62">
        <v>23134</v>
      </c>
      <c r="F398" s="57"/>
      <c r="G398" s="57"/>
      <c r="H398" s="57"/>
      <c r="I398" s="57"/>
    </row>
    <row r="399" spans="1:12" hidden="1">
      <c r="A399" s="57" t="s">
        <v>329</v>
      </c>
      <c r="B399" s="57"/>
      <c r="C399" s="57"/>
      <c r="D399" s="61" t="s">
        <v>181</v>
      </c>
      <c r="E399" s="61" t="s">
        <v>181</v>
      </c>
      <c r="F399" s="57"/>
      <c r="G399" s="57"/>
      <c r="H399" s="57"/>
      <c r="I399" s="57"/>
    </row>
    <row r="400" spans="1:12" ht="15.75" thickBot="1">
      <c r="A400" s="57" t="s">
        <v>347</v>
      </c>
      <c r="B400" s="57"/>
      <c r="C400" s="57"/>
      <c r="D400" s="100">
        <f>SUM(D398:D399)</f>
        <v>21909</v>
      </c>
      <c r="E400" s="100">
        <f>SUM(E398:E399)</f>
        <v>23134</v>
      </c>
      <c r="F400" s="57"/>
      <c r="G400" s="57"/>
      <c r="H400" s="57"/>
      <c r="I400" s="60"/>
    </row>
    <row r="401" spans="1:9" ht="15.75" thickTop="1">
      <c r="A401" s="57"/>
      <c r="B401" s="57"/>
      <c r="C401" s="57"/>
      <c r="D401" s="57"/>
      <c r="E401" s="57"/>
      <c r="F401" s="57"/>
      <c r="G401" s="57"/>
      <c r="H401" s="57"/>
      <c r="I401" s="60"/>
    </row>
    <row r="402" spans="1:9" hidden="1">
      <c r="A402" s="56" t="s">
        <v>276</v>
      </c>
      <c r="B402" s="57"/>
      <c r="C402" s="57"/>
      <c r="D402" s="57"/>
      <c r="E402" s="57"/>
      <c r="F402" s="57"/>
      <c r="G402" s="57"/>
      <c r="H402" s="57"/>
      <c r="I402" s="60"/>
    </row>
    <row r="403" spans="1:9" hidden="1">
      <c r="A403" s="57" t="s">
        <v>277</v>
      </c>
      <c r="B403" s="57"/>
      <c r="C403" s="57"/>
      <c r="D403" s="57"/>
      <c r="E403" s="57"/>
      <c r="F403" s="57"/>
      <c r="G403" s="57"/>
      <c r="H403" s="57"/>
      <c r="I403" s="60"/>
    </row>
    <row r="404" spans="1:9" hidden="1">
      <c r="A404" s="57" t="s">
        <v>278</v>
      </c>
      <c r="B404" s="57"/>
      <c r="C404" s="57"/>
      <c r="D404" s="57"/>
      <c r="E404" s="57"/>
      <c r="F404" s="57"/>
      <c r="G404" s="57"/>
      <c r="H404" s="57"/>
      <c r="I404" s="60"/>
    </row>
    <row r="405" spans="1:9" hidden="1">
      <c r="A405" s="57" t="s">
        <v>279</v>
      </c>
      <c r="B405" s="57"/>
      <c r="C405" s="57"/>
      <c r="D405" s="57"/>
      <c r="E405" s="57"/>
      <c r="F405" s="57"/>
      <c r="G405" s="57"/>
      <c r="H405" s="57"/>
      <c r="I405" s="60"/>
    </row>
    <row r="406" spans="1:9" hidden="1">
      <c r="A406" s="57" t="s">
        <v>280</v>
      </c>
      <c r="B406" s="57"/>
      <c r="C406" s="57"/>
      <c r="D406" s="57"/>
      <c r="E406" s="57"/>
      <c r="F406" s="57"/>
      <c r="G406" s="57"/>
      <c r="H406" s="57"/>
      <c r="I406" s="60"/>
    </row>
    <row r="407" spans="1:9" hidden="1">
      <c r="A407" s="57" t="s">
        <v>281</v>
      </c>
      <c r="B407" s="57"/>
      <c r="C407" s="57"/>
      <c r="D407" s="57"/>
      <c r="E407" s="57"/>
      <c r="F407" s="57"/>
      <c r="G407" s="57"/>
      <c r="H407" s="57"/>
      <c r="I407" s="60"/>
    </row>
    <row r="408" spans="1:9" hidden="1">
      <c r="A408" s="57" t="s">
        <v>282</v>
      </c>
      <c r="B408" s="57"/>
      <c r="C408" s="57"/>
      <c r="D408" s="57"/>
      <c r="E408" s="57"/>
      <c r="F408" s="57"/>
      <c r="G408" s="57"/>
      <c r="H408" s="57"/>
      <c r="I408" s="57"/>
    </row>
    <row r="409" spans="1:9" hidden="1">
      <c r="A409" s="57" t="s">
        <v>279</v>
      </c>
      <c r="B409" s="57"/>
      <c r="C409" s="57"/>
      <c r="D409" s="57"/>
      <c r="E409" s="57"/>
      <c r="F409" s="57"/>
      <c r="G409" s="57"/>
      <c r="H409" s="57"/>
      <c r="I409" s="57"/>
    </row>
    <row r="410" spans="1:9" hidden="1">
      <c r="A410" s="57" t="s">
        <v>280</v>
      </c>
      <c r="B410" s="57"/>
      <c r="C410" s="57"/>
      <c r="D410" s="57"/>
      <c r="E410" s="57"/>
      <c r="F410" s="57"/>
      <c r="G410" s="57"/>
      <c r="H410" s="57"/>
      <c r="I410" s="57"/>
    </row>
  </sheetData>
  <mergeCells count="3">
    <mergeCell ref="A220:I220"/>
    <mergeCell ref="A305:I305"/>
    <mergeCell ref="A73:G73"/>
  </mergeCells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4"/>
  <sheetViews>
    <sheetView workbookViewId="0">
      <selection activeCell="Q53" sqref="Q53"/>
    </sheetView>
  </sheetViews>
  <sheetFormatPr baseColWidth="10" defaultRowHeight="15"/>
  <cols>
    <col min="5" max="5" width="13.42578125" customWidth="1"/>
    <col min="6" max="6" width="12" customWidth="1"/>
    <col min="7" max="7" width="12.85546875" customWidth="1"/>
  </cols>
  <sheetData>
    <row r="1" spans="1:9" ht="21">
      <c r="A1" s="69" t="s">
        <v>34</v>
      </c>
      <c r="B1" s="70"/>
      <c r="C1" s="70"/>
      <c r="D1" s="57"/>
      <c r="E1" s="57"/>
      <c r="F1" s="57"/>
      <c r="G1" s="57"/>
      <c r="H1" s="57"/>
      <c r="I1" s="57"/>
    </row>
    <row r="2" spans="1:9">
      <c r="A2" s="57"/>
      <c r="B2" s="57"/>
      <c r="C2" s="57"/>
      <c r="D2" s="57"/>
      <c r="E2" s="57"/>
      <c r="F2" s="57"/>
      <c r="G2" s="57"/>
      <c r="H2" s="57"/>
      <c r="I2" s="57"/>
    </row>
    <row r="3" spans="1:9" ht="15.75">
      <c r="A3" s="28" t="s">
        <v>233</v>
      </c>
      <c r="B3" s="10"/>
      <c r="C3" s="57"/>
      <c r="D3" s="57"/>
      <c r="E3" s="57"/>
      <c r="F3" s="57"/>
      <c r="G3" s="57"/>
      <c r="H3" s="57"/>
      <c r="I3" s="57"/>
    </row>
    <row r="4" spans="1:9">
      <c r="A4" s="57" t="s">
        <v>234</v>
      </c>
      <c r="B4" s="57"/>
      <c r="C4" s="57"/>
      <c r="D4" s="57"/>
      <c r="E4" s="57"/>
      <c r="F4" s="57"/>
      <c r="G4" s="57"/>
      <c r="H4" s="57"/>
      <c r="I4" s="57"/>
    </row>
    <row r="5" spans="1:9">
      <c r="A5" s="57" t="s">
        <v>330</v>
      </c>
      <c r="B5" s="57"/>
      <c r="C5" s="57"/>
      <c r="F5" s="66" t="s">
        <v>331</v>
      </c>
      <c r="G5" s="66" t="s">
        <v>332</v>
      </c>
      <c r="H5" s="57"/>
      <c r="I5" s="57"/>
    </row>
    <row r="6" spans="1:9">
      <c r="A6" s="57"/>
      <c r="B6" s="57"/>
      <c r="C6" s="57"/>
      <c r="D6" s="61"/>
      <c r="E6" s="61"/>
      <c r="F6" s="57"/>
      <c r="G6" s="57"/>
      <c r="H6" s="57"/>
      <c r="I6" s="57"/>
    </row>
    <row r="7" spans="1:9">
      <c r="A7" t="s">
        <v>366</v>
      </c>
      <c r="B7" s="57"/>
      <c r="C7" s="57"/>
      <c r="D7" s="61"/>
      <c r="E7" s="61"/>
      <c r="F7" s="61" t="s">
        <v>181</v>
      </c>
      <c r="G7" s="61" t="s">
        <v>181</v>
      </c>
      <c r="H7" s="57"/>
      <c r="I7" s="57"/>
    </row>
    <row r="8" spans="1:9">
      <c r="A8" t="s">
        <v>367</v>
      </c>
      <c r="B8" s="57"/>
      <c r="C8" s="57"/>
      <c r="D8" s="61"/>
      <c r="E8" s="61"/>
      <c r="F8" s="61" t="s">
        <v>181</v>
      </c>
      <c r="G8" s="61" t="s">
        <v>181</v>
      </c>
      <c r="H8" s="57"/>
      <c r="I8" s="57"/>
    </row>
    <row r="9" spans="1:9">
      <c r="A9" s="65" t="s">
        <v>368</v>
      </c>
      <c r="B9" s="65"/>
      <c r="C9" s="65"/>
      <c r="D9" s="65"/>
      <c r="E9" s="65"/>
      <c r="F9" s="61" t="s">
        <v>181</v>
      </c>
      <c r="G9" s="61" t="s">
        <v>181</v>
      </c>
      <c r="H9" s="57"/>
      <c r="I9" s="57"/>
    </row>
    <row r="10" spans="1:9">
      <c r="A10" t="s">
        <v>369</v>
      </c>
      <c r="B10" s="57"/>
      <c r="C10" s="57"/>
      <c r="D10" s="61"/>
      <c r="E10" s="61"/>
      <c r="F10" s="61" t="s">
        <v>181</v>
      </c>
      <c r="G10" s="61" t="s">
        <v>181</v>
      </c>
      <c r="H10" s="57"/>
      <c r="I10" s="57"/>
    </row>
    <row r="11" spans="1:9">
      <c r="A11" t="s">
        <v>370</v>
      </c>
      <c r="B11" s="57"/>
      <c r="C11" s="57"/>
      <c r="D11" s="61"/>
      <c r="E11" s="61"/>
      <c r="F11" s="61" t="s">
        <v>181</v>
      </c>
      <c r="G11" s="61" t="s">
        <v>181</v>
      </c>
      <c r="H11" s="57"/>
      <c r="I11" s="57"/>
    </row>
    <row r="12" spans="1:9">
      <c r="A12" t="s">
        <v>371</v>
      </c>
      <c r="B12" s="57"/>
      <c r="C12" s="57"/>
      <c r="D12" s="61"/>
      <c r="E12" s="61"/>
      <c r="F12" s="61" t="s">
        <v>181</v>
      </c>
      <c r="G12" s="61" t="s">
        <v>181</v>
      </c>
      <c r="H12" s="57"/>
      <c r="I12" s="57"/>
    </row>
    <row r="13" spans="1:9">
      <c r="A13" t="s">
        <v>372</v>
      </c>
      <c r="B13" s="57"/>
      <c r="C13" s="57"/>
      <c r="D13" s="61"/>
      <c r="E13" s="61"/>
      <c r="F13" s="61" t="s">
        <v>181</v>
      </c>
      <c r="G13" s="61" t="s">
        <v>181</v>
      </c>
      <c r="H13" s="57"/>
      <c r="I13" s="57"/>
    </row>
    <row r="14" spans="1:9">
      <c r="A14" t="s">
        <v>373</v>
      </c>
      <c r="B14" s="57"/>
      <c r="C14" s="57"/>
      <c r="D14" s="61"/>
      <c r="E14" s="61"/>
      <c r="F14" s="61" t="s">
        <v>181</v>
      </c>
      <c r="G14" s="61" t="s">
        <v>181</v>
      </c>
      <c r="H14" s="57"/>
      <c r="I14" s="57"/>
    </row>
    <row r="15" spans="1:9">
      <c r="A15" t="s">
        <v>374</v>
      </c>
      <c r="B15" s="57"/>
      <c r="C15" s="57"/>
      <c r="D15" s="61"/>
      <c r="E15" s="61"/>
      <c r="F15" s="61" t="s">
        <v>181</v>
      </c>
      <c r="G15" s="61" t="s">
        <v>181</v>
      </c>
      <c r="H15" s="57"/>
      <c r="I15" s="57"/>
    </row>
    <row r="16" spans="1:9">
      <c r="A16" t="s">
        <v>375</v>
      </c>
      <c r="B16" s="57"/>
      <c r="C16" s="57"/>
      <c r="D16" s="61"/>
      <c r="E16" s="61"/>
      <c r="F16" s="61" t="s">
        <v>181</v>
      </c>
      <c r="G16" s="61" t="s">
        <v>181</v>
      </c>
      <c r="H16" s="57"/>
      <c r="I16" s="57"/>
    </row>
    <row r="17" spans="1:9">
      <c r="A17" t="s">
        <v>376</v>
      </c>
      <c r="B17" s="57"/>
      <c r="C17" s="57"/>
      <c r="D17" s="61"/>
      <c r="E17" s="61"/>
      <c r="F17" s="61" t="s">
        <v>181</v>
      </c>
      <c r="G17" s="61" t="s">
        <v>181</v>
      </c>
      <c r="H17" s="57"/>
      <c r="I17" s="57"/>
    </row>
    <row r="18" spans="1:9">
      <c r="A18" t="s">
        <v>377</v>
      </c>
      <c r="B18" s="57"/>
      <c r="C18" s="57"/>
      <c r="D18" s="61"/>
      <c r="E18" s="61"/>
      <c r="F18" s="61" t="s">
        <v>181</v>
      </c>
      <c r="G18" s="61" t="s">
        <v>181</v>
      </c>
      <c r="H18" s="57"/>
      <c r="I18" s="57"/>
    </row>
    <row r="19" spans="1:9">
      <c r="A19" t="s">
        <v>378</v>
      </c>
      <c r="B19" s="57"/>
      <c r="C19" s="57"/>
      <c r="D19" s="61"/>
      <c r="E19" s="61"/>
      <c r="F19" s="61" t="s">
        <v>181</v>
      </c>
      <c r="G19" s="61" t="s">
        <v>181</v>
      </c>
      <c r="H19" s="57"/>
      <c r="I19" s="57"/>
    </row>
    <row r="20" spans="1:9">
      <c r="A20" t="s">
        <v>379</v>
      </c>
      <c r="B20" s="57"/>
      <c r="C20" s="57"/>
      <c r="D20" s="61"/>
      <c r="E20" s="61"/>
      <c r="F20" s="61" t="s">
        <v>181</v>
      </c>
      <c r="G20" s="61" t="s">
        <v>181</v>
      </c>
      <c r="H20" s="57"/>
      <c r="I20" s="57"/>
    </row>
    <row r="21" spans="1:9">
      <c r="A21" t="s">
        <v>380</v>
      </c>
      <c r="B21" s="57"/>
      <c r="C21" s="57"/>
      <c r="D21" s="61"/>
      <c r="E21" s="61"/>
      <c r="F21" s="61" t="s">
        <v>181</v>
      </c>
      <c r="G21" s="61" t="s">
        <v>181</v>
      </c>
      <c r="H21" s="57"/>
      <c r="I21" s="57"/>
    </row>
    <row r="22" spans="1:9">
      <c r="A22" t="s">
        <v>381</v>
      </c>
      <c r="B22" s="57"/>
      <c r="C22" s="57"/>
      <c r="D22" s="61"/>
      <c r="E22" s="61"/>
      <c r="F22" s="61" t="s">
        <v>181</v>
      </c>
      <c r="G22" s="61" t="s">
        <v>181</v>
      </c>
      <c r="H22" s="57"/>
      <c r="I22" s="57"/>
    </row>
    <row r="23" spans="1:9">
      <c r="A23" t="s">
        <v>382</v>
      </c>
      <c r="B23" s="57"/>
      <c r="C23" s="57"/>
      <c r="D23" s="61"/>
      <c r="E23" s="61"/>
      <c r="F23" s="61" t="s">
        <v>181</v>
      </c>
      <c r="G23" s="61" t="s">
        <v>181</v>
      </c>
      <c r="H23" s="57"/>
      <c r="I23" s="57"/>
    </row>
    <row r="24" spans="1:9">
      <c r="A24" t="s">
        <v>383</v>
      </c>
      <c r="B24" s="57"/>
      <c r="C24" s="57"/>
      <c r="D24" s="61"/>
      <c r="E24" s="61"/>
      <c r="F24" s="61" t="s">
        <v>181</v>
      </c>
      <c r="G24" s="61" t="s">
        <v>181</v>
      </c>
      <c r="H24" s="57"/>
      <c r="I24" s="57"/>
    </row>
    <row r="25" spans="1:9">
      <c r="A25" t="s">
        <v>384</v>
      </c>
      <c r="B25" s="57"/>
      <c r="C25" s="57"/>
      <c r="D25" s="61"/>
      <c r="E25" s="61"/>
      <c r="F25" s="61" t="s">
        <v>181</v>
      </c>
      <c r="G25" s="61" t="s">
        <v>181</v>
      </c>
      <c r="H25" s="57"/>
      <c r="I25" s="57"/>
    </row>
    <row r="26" spans="1:9">
      <c r="A26" t="s">
        <v>385</v>
      </c>
      <c r="B26" s="57"/>
      <c r="C26" s="57"/>
      <c r="D26" s="61"/>
      <c r="E26" s="61"/>
      <c r="F26" s="61" t="s">
        <v>181</v>
      </c>
      <c r="G26" s="61" t="s">
        <v>181</v>
      </c>
      <c r="H26" s="57"/>
      <c r="I26" s="57"/>
    </row>
    <row r="27" spans="1:9">
      <c r="A27" t="s">
        <v>386</v>
      </c>
      <c r="B27" s="57"/>
      <c r="C27" s="57"/>
      <c r="D27" s="61"/>
      <c r="E27" s="61"/>
      <c r="F27" s="61" t="s">
        <v>181</v>
      </c>
      <c r="G27" s="61" t="s">
        <v>181</v>
      </c>
      <c r="H27" s="57"/>
      <c r="I27" s="57"/>
    </row>
    <row r="28" spans="1:9">
      <c r="A28" t="s">
        <v>387</v>
      </c>
      <c r="B28" s="57"/>
      <c r="C28" s="57"/>
      <c r="D28" s="61"/>
      <c r="E28" s="61"/>
      <c r="F28" s="61" t="s">
        <v>181</v>
      </c>
      <c r="G28" s="61" t="s">
        <v>181</v>
      </c>
      <c r="H28" s="57"/>
      <c r="I28" s="57"/>
    </row>
    <row r="29" spans="1:9">
      <c r="A29" t="s">
        <v>388</v>
      </c>
      <c r="B29" s="57"/>
      <c r="C29" s="57"/>
      <c r="D29" s="61"/>
      <c r="E29" s="61"/>
      <c r="F29" s="61" t="s">
        <v>181</v>
      </c>
      <c r="G29" s="61" t="s">
        <v>181</v>
      </c>
      <c r="H29" s="57"/>
      <c r="I29" s="57"/>
    </row>
    <row r="30" spans="1:9">
      <c r="A30" t="s">
        <v>389</v>
      </c>
      <c r="B30" s="57"/>
      <c r="C30" s="57"/>
      <c r="D30" s="61"/>
      <c r="E30" s="61"/>
      <c r="F30" s="61" t="s">
        <v>181</v>
      </c>
      <c r="G30" s="61" t="s">
        <v>181</v>
      </c>
      <c r="H30" s="57"/>
      <c r="I30" s="57"/>
    </row>
    <row r="31" spans="1:9">
      <c r="A31" t="s">
        <v>390</v>
      </c>
      <c r="B31" s="57"/>
      <c r="C31" s="57"/>
      <c r="D31" s="61"/>
      <c r="E31" s="61"/>
      <c r="F31" s="61" t="s">
        <v>181</v>
      </c>
      <c r="G31" s="61" t="s">
        <v>181</v>
      </c>
      <c r="H31" s="57"/>
      <c r="I31" s="57"/>
    </row>
    <row r="32" spans="1:9">
      <c r="A32" t="s">
        <v>391</v>
      </c>
      <c r="B32" s="57"/>
      <c r="C32" s="57"/>
      <c r="D32" s="61"/>
      <c r="E32" s="61"/>
      <c r="F32" s="61" t="s">
        <v>181</v>
      </c>
      <c r="G32" s="61" t="s">
        <v>181</v>
      </c>
      <c r="H32" s="57"/>
      <c r="I32" s="57"/>
    </row>
    <row r="33" spans="1:9">
      <c r="A33" t="s">
        <v>392</v>
      </c>
      <c r="B33" s="57"/>
      <c r="C33" s="57"/>
      <c r="D33" s="61"/>
      <c r="E33" s="61"/>
      <c r="F33" s="61" t="s">
        <v>181</v>
      </c>
      <c r="G33" s="61" t="s">
        <v>181</v>
      </c>
      <c r="H33" s="57"/>
      <c r="I33" s="57"/>
    </row>
    <row r="34" spans="1:9">
      <c r="A34" t="s">
        <v>393</v>
      </c>
      <c r="B34" s="57"/>
      <c r="C34" s="57"/>
      <c r="D34" s="61"/>
      <c r="E34" s="61"/>
      <c r="F34" s="61" t="s">
        <v>181</v>
      </c>
      <c r="G34" s="61" t="s">
        <v>181</v>
      </c>
      <c r="H34" s="57"/>
      <c r="I34" s="57"/>
    </row>
    <row r="35" spans="1:9">
      <c r="A35" t="s">
        <v>394</v>
      </c>
      <c r="B35" s="57"/>
      <c r="C35" s="57"/>
      <c r="D35" s="61"/>
      <c r="E35" s="61"/>
      <c r="F35" s="61" t="s">
        <v>181</v>
      </c>
      <c r="G35" s="61" t="s">
        <v>181</v>
      </c>
      <c r="H35" s="57"/>
      <c r="I35" s="57"/>
    </row>
    <row r="36" spans="1:9">
      <c r="A36" t="s">
        <v>395</v>
      </c>
      <c r="B36" s="57"/>
      <c r="C36" s="57"/>
      <c r="D36" s="61"/>
      <c r="E36" s="61"/>
      <c r="F36" s="61" t="s">
        <v>181</v>
      </c>
      <c r="G36" s="61" t="s">
        <v>181</v>
      </c>
      <c r="H36" s="57"/>
      <c r="I36" s="57"/>
    </row>
    <row r="37" spans="1:9">
      <c r="A37" t="s">
        <v>396</v>
      </c>
      <c r="B37" s="57"/>
      <c r="C37" s="57"/>
      <c r="D37" s="61"/>
      <c r="E37" s="61"/>
      <c r="F37" s="61" t="s">
        <v>181</v>
      </c>
      <c r="G37" s="61" t="s">
        <v>181</v>
      </c>
      <c r="H37" s="57"/>
      <c r="I37" s="57"/>
    </row>
    <row r="38" spans="1:9">
      <c r="A38" t="s">
        <v>397</v>
      </c>
      <c r="B38" s="57"/>
      <c r="C38" s="57"/>
      <c r="D38" s="61"/>
      <c r="E38" s="61"/>
      <c r="F38" s="61" t="s">
        <v>181</v>
      </c>
      <c r="G38" s="61" t="s">
        <v>181</v>
      </c>
      <c r="H38" s="57"/>
      <c r="I38" s="57"/>
    </row>
    <row r="39" spans="1:9">
      <c r="A39" t="s">
        <v>398</v>
      </c>
      <c r="B39" s="57"/>
      <c r="C39" s="57"/>
      <c r="D39" s="61"/>
      <c r="E39" s="61"/>
      <c r="F39" s="61" t="s">
        <v>181</v>
      </c>
      <c r="G39" s="61" t="s">
        <v>181</v>
      </c>
      <c r="H39" s="57"/>
      <c r="I39" s="57"/>
    </row>
    <row r="40" spans="1:9">
      <c r="A40" t="s">
        <v>399</v>
      </c>
      <c r="B40" s="57"/>
      <c r="C40" s="57"/>
      <c r="D40" s="61"/>
      <c r="E40" s="61"/>
      <c r="F40" s="61" t="s">
        <v>181</v>
      </c>
      <c r="G40" s="61" t="s">
        <v>181</v>
      </c>
      <c r="H40" s="57"/>
      <c r="I40" s="57"/>
    </row>
    <row r="41" spans="1:9">
      <c r="A41" t="s">
        <v>400</v>
      </c>
      <c r="B41" s="57"/>
      <c r="C41" s="57"/>
      <c r="D41" s="61"/>
      <c r="E41" s="61"/>
      <c r="F41" s="61" t="s">
        <v>181</v>
      </c>
      <c r="G41" s="61" t="s">
        <v>181</v>
      </c>
      <c r="H41" s="57"/>
      <c r="I41" s="57"/>
    </row>
    <row r="42" spans="1:9">
      <c r="A42" t="s">
        <v>401</v>
      </c>
      <c r="B42" s="57"/>
      <c r="C42" s="57"/>
      <c r="F42" s="61" t="s">
        <v>181</v>
      </c>
      <c r="G42" s="61" t="s">
        <v>181</v>
      </c>
      <c r="H42" s="57"/>
      <c r="I42" s="57"/>
    </row>
    <row r="43" spans="1:9">
      <c r="A43" t="s">
        <v>402</v>
      </c>
      <c r="B43" s="57"/>
      <c r="C43" s="57"/>
      <c r="F43" s="61" t="s">
        <v>181</v>
      </c>
      <c r="G43" s="61" t="s">
        <v>181</v>
      </c>
      <c r="H43" s="57"/>
      <c r="I43" s="57"/>
    </row>
    <row r="44" spans="1:9" ht="15.75" thickBot="1">
      <c r="A44" s="57"/>
      <c r="B44" s="57"/>
      <c r="C44" s="57"/>
      <c r="D44" s="57"/>
      <c r="E44" s="57"/>
      <c r="F44" s="63" t="s">
        <v>181</v>
      </c>
      <c r="G44" s="63" t="s">
        <v>181</v>
      </c>
      <c r="H44" s="57"/>
      <c r="I44" s="57"/>
    </row>
    <row r="45" spans="1:9" ht="15.75" thickTop="1">
      <c r="A45" s="57"/>
      <c r="B45" s="57"/>
      <c r="C45" s="57"/>
      <c r="D45" s="57"/>
      <c r="E45" s="57"/>
      <c r="F45" s="61"/>
      <c r="G45" s="61"/>
      <c r="H45" s="57"/>
      <c r="I45" s="57"/>
    </row>
    <row r="46" spans="1:9">
      <c r="A46" s="57"/>
      <c r="B46" s="57"/>
      <c r="C46" s="57"/>
      <c r="D46" s="57"/>
      <c r="E46" s="57"/>
      <c r="F46" s="61"/>
      <c r="G46" s="61"/>
      <c r="H46" s="57"/>
      <c r="I46" s="57"/>
    </row>
    <row r="47" spans="1:9" ht="15.75">
      <c r="A47" s="28" t="s">
        <v>236</v>
      </c>
      <c r="B47" s="10"/>
      <c r="C47" s="10"/>
      <c r="D47" s="10"/>
      <c r="E47" s="57"/>
      <c r="F47" s="57"/>
      <c r="G47" s="57"/>
      <c r="H47" s="57"/>
      <c r="I47" s="57"/>
    </row>
    <row r="48" spans="1:9">
      <c r="A48" s="68" t="s">
        <v>237</v>
      </c>
      <c r="B48" s="68"/>
      <c r="C48" s="68"/>
      <c r="D48" s="68"/>
      <c r="E48" s="68"/>
      <c r="F48" s="68"/>
      <c r="G48" s="68"/>
      <c r="H48" s="57"/>
      <c r="I48" s="57"/>
    </row>
    <row r="49" spans="1:9">
      <c r="A49" s="57" t="s">
        <v>330</v>
      </c>
      <c r="B49" s="57"/>
      <c r="C49" s="57"/>
      <c r="F49" s="61" t="s">
        <v>331</v>
      </c>
      <c r="G49" s="61" t="s">
        <v>332</v>
      </c>
      <c r="H49" s="57"/>
      <c r="I49" s="57"/>
    </row>
    <row r="50" spans="1:9">
      <c r="A50" s="57"/>
      <c r="B50" s="57"/>
      <c r="C50" s="57"/>
      <c r="D50" s="61"/>
      <c r="E50" s="61"/>
      <c r="F50" s="57"/>
      <c r="G50" s="57"/>
      <c r="H50" s="57"/>
      <c r="I50" s="57"/>
    </row>
    <row r="51" spans="1:9">
      <c r="A51" s="67" t="s">
        <v>403</v>
      </c>
      <c r="B51" s="57"/>
      <c r="C51" s="57"/>
      <c r="D51" s="61"/>
      <c r="E51" s="61"/>
      <c r="F51" s="57"/>
      <c r="G51" s="57"/>
      <c r="H51" s="57"/>
      <c r="I51" s="57"/>
    </row>
    <row r="52" spans="1:9">
      <c r="A52" s="67" t="s">
        <v>404</v>
      </c>
      <c r="B52" s="57"/>
      <c r="C52" s="57"/>
      <c r="D52" s="61"/>
      <c r="E52" s="61"/>
      <c r="F52" s="57"/>
      <c r="G52" s="57"/>
      <c r="H52" s="57"/>
      <c r="I52" s="57"/>
    </row>
    <row r="53" spans="1:9">
      <c r="A53" s="67" t="s">
        <v>405</v>
      </c>
      <c r="B53" s="57"/>
      <c r="C53" s="57"/>
      <c r="D53" s="61"/>
      <c r="E53" s="61"/>
      <c r="F53" s="57"/>
      <c r="G53" s="57"/>
      <c r="H53" s="57"/>
      <c r="I53" s="57"/>
    </row>
    <row r="54" spans="1:9">
      <c r="A54" s="67" t="s">
        <v>406</v>
      </c>
      <c r="B54" s="57"/>
      <c r="C54" s="57"/>
      <c r="D54" s="61"/>
      <c r="E54" s="61"/>
      <c r="F54" s="57"/>
      <c r="G54" s="57"/>
      <c r="H54" s="57"/>
      <c r="I54" s="57"/>
    </row>
    <row r="55" spans="1:9">
      <c r="A55" s="67" t="s">
        <v>407</v>
      </c>
      <c r="B55" s="57"/>
      <c r="C55" s="57"/>
      <c r="D55" s="61"/>
      <c r="E55" s="61"/>
      <c r="F55" s="57"/>
      <c r="G55" s="57"/>
      <c r="H55" s="57"/>
      <c r="I55" s="57"/>
    </row>
    <row r="56" spans="1:9">
      <c r="A56" s="67" t="s">
        <v>408</v>
      </c>
      <c r="B56" s="57"/>
      <c r="C56" s="57"/>
      <c r="D56" s="61"/>
      <c r="E56" s="61"/>
      <c r="F56" s="57"/>
      <c r="G56" s="57"/>
      <c r="H56" s="57"/>
      <c r="I56" s="57"/>
    </row>
    <row r="57" spans="1:9">
      <c r="A57" s="67" t="s">
        <v>409</v>
      </c>
      <c r="B57" s="57"/>
      <c r="C57" s="57"/>
      <c r="D57" s="61"/>
      <c r="E57" s="61"/>
      <c r="F57" s="57"/>
      <c r="G57" s="57"/>
      <c r="H57" s="57"/>
      <c r="I57" s="57"/>
    </row>
    <row r="58" spans="1:9">
      <c r="A58" s="67" t="s">
        <v>410</v>
      </c>
      <c r="B58" s="57"/>
      <c r="C58" s="57"/>
      <c r="D58" s="61"/>
      <c r="E58" s="61"/>
      <c r="F58" s="57"/>
      <c r="G58" s="57"/>
      <c r="H58" s="57"/>
      <c r="I58" s="57"/>
    </row>
    <row r="59" spans="1:9">
      <c r="A59" s="67" t="s">
        <v>411</v>
      </c>
      <c r="B59" s="57"/>
      <c r="C59" s="57"/>
      <c r="D59" s="61"/>
      <c r="E59" s="61"/>
      <c r="F59" s="57"/>
      <c r="G59" s="57"/>
      <c r="H59" s="57"/>
      <c r="I59" s="57"/>
    </row>
    <row r="60" spans="1:9">
      <c r="A60" s="67" t="s">
        <v>412</v>
      </c>
      <c r="B60" s="57"/>
      <c r="C60" s="57"/>
      <c r="D60" s="61"/>
      <c r="E60" s="61"/>
      <c r="F60" s="57"/>
      <c r="G60" s="57"/>
      <c r="H60" s="57"/>
      <c r="I60" s="57"/>
    </row>
    <row r="61" spans="1:9">
      <c r="A61" s="67" t="s">
        <v>413</v>
      </c>
      <c r="B61" s="57"/>
      <c r="C61" s="57"/>
      <c r="D61" s="61"/>
      <c r="E61" s="61"/>
      <c r="F61" s="57"/>
      <c r="G61" s="57"/>
      <c r="H61" s="57"/>
      <c r="I61" s="57"/>
    </row>
    <row r="62" spans="1:9">
      <c r="A62" s="67" t="s">
        <v>414</v>
      </c>
      <c r="B62" s="57"/>
      <c r="C62" s="57"/>
      <c r="D62" s="61"/>
      <c r="E62" s="61"/>
      <c r="F62" s="57"/>
      <c r="G62" s="57"/>
      <c r="H62" s="57"/>
      <c r="I62" s="57"/>
    </row>
    <row r="63" spans="1:9">
      <c r="A63" s="67" t="s">
        <v>415</v>
      </c>
      <c r="B63" s="57"/>
      <c r="C63" s="57"/>
      <c r="D63" s="61"/>
      <c r="E63" s="61"/>
      <c r="F63" s="57"/>
      <c r="G63" s="57"/>
      <c r="H63" s="57"/>
      <c r="I63" s="57"/>
    </row>
    <row r="64" spans="1:9">
      <c r="A64" s="67" t="s">
        <v>416</v>
      </c>
      <c r="B64" s="57"/>
      <c r="C64" s="57"/>
      <c r="D64" s="61"/>
      <c r="E64" s="61"/>
      <c r="F64" s="57"/>
      <c r="G64" s="57"/>
      <c r="H64" s="57"/>
      <c r="I64" s="57"/>
    </row>
    <row r="65" spans="1:9">
      <c r="A65" s="67" t="s">
        <v>417</v>
      </c>
      <c r="B65" s="57"/>
      <c r="C65" s="57"/>
      <c r="D65" s="61"/>
      <c r="E65" s="61"/>
      <c r="F65" s="57"/>
      <c r="G65" s="57"/>
      <c r="H65" s="57"/>
      <c r="I65" s="57"/>
    </row>
    <row r="66" spans="1:9">
      <c r="A66" s="67" t="s">
        <v>418</v>
      </c>
      <c r="B66" s="57"/>
      <c r="C66" s="57"/>
      <c r="D66" s="61"/>
      <c r="E66" s="61"/>
      <c r="F66" s="57"/>
      <c r="G66" s="57"/>
      <c r="H66" s="57"/>
      <c r="I66" s="57"/>
    </row>
    <row r="67" spans="1:9">
      <c r="A67" s="67" t="s">
        <v>419</v>
      </c>
      <c r="B67" s="57"/>
      <c r="C67" s="57"/>
      <c r="D67" s="61"/>
      <c r="E67" s="61"/>
      <c r="F67" s="57"/>
      <c r="G67" s="57"/>
      <c r="H67" s="57"/>
      <c r="I67" s="57"/>
    </row>
    <row r="68" spans="1:9">
      <c r="A68" s="67" t="s">
        <v>420</v>
      </c>
      <c r="B68" s="57"/>
      <c r="C68" s="57"/>
      <c r="D68" s="61"/>
      <c r="E68" s="61"/>
      <c r="F68" s="57"/>
      <c r="G68" s="57"/>
      <c r="H68" s="57"/>
      <c r="I68" s="57"/>
    </row>
    <row r="69" spans="1:9">
      <c r="A69" s="67" t="s">
        <v>421</v>
      </c>
      <c r="B69" s="57"/>
      <c r="C69" s="57"/>
      <c r="D69" s="61"/>
      <c r="E69" s="61"/>
      <c r="F69" s="57"/>
      <c r="G69" s="57"/>
      <c r="H69" s="57"/>
      <c r="I69" s="57"/>
    </row>
    <row r="70" spans="1:9">
      <c r="A70" s="67" t="s">
        <v>422</v>
      </c>
      <c r="B70" s="57"/>
      <c r="C70" s="57"/>
      <c r="D70" s="61"/>
      <c r="E70" s="61"/>
      <c r="F70" s="57"/>
      <c r="G70" s="57"/>
      <c r="H70" s="57"/>
      <c r="I70" s="57"/>
    </row>
    <row r="71" spans="1:9">
      <c r="A71" s="67" t="s">
        <v>423</v>
      </c>
      <c r="B71" s="57"/>
      <c r="C71" s="57"/>
      <c r="D71" s="61"/>
      <c r="E71" s="61"/>
      <c r="F71" s="57"/>
      <c r="G71" s="57"/>
      <c r="H71" s="57"/>
      <c r="I71" s="57"/>
    </row>
    <row r="72" spans="1:9">
      <c r="A72" s="67" t="s">
        <v>424</v>
      </c>
      <c r="B72" s="57"/>
      <c r="C72" s="57"/>
      <c r="D72" s="61"/>
      <c r="E72" s="61"/>
      <c r="F72" s="57"/>
      <c r="G72" s="57"/>
      <c r="H72" s="57"/>
      <c r="I72" s="57"/>
    </row>
    <row r="73" spans="1:9">
      <c r="A73" s="67" t="s">
        <v>425</v>
      </c>
      <c r="B73" s="57"/>
      <c r="C73" s="57"/>
      <c r="D73" s="61"/>
      <c r="E73" s="61"/>
      <c r="F73" s="57"/>
      <c r="G73" s="57"/>
      <c r="H73" s="57"/>
      <c r="I73" s="57"/>
    </row>
    <row r="74" spans="1:9">
      <c r="A74" s="67" t="s">
        <v>426</v>
      </c>
      <c r="B74" s="57"/>
      <c r="C74" s="57"/>
      <c r="D74" s="61"/>
      <c r="E74" s="61"/>
      <c r="F74" s="57"/>
      <c r="G74" s="57"/>
      <c r="H74" s="57"/>
      <c r="I74" s="57"/>
    </row>
    <row r="75" spans="1:9">
      <c r="A75" s="67" t="s">
        <v>427</v>
      </c>
      <c r="B75" s="57"/>
      <c r="C75" s="57"/>
      <c r="D75" s="61"/>
      <c r="E75" s="61"/>
      <c r="F75" s="57"/>
      <c r="G75" s="57"/>
      <c r="H75" s="57"/>
      <c r="I75" s="57"/>
    </row>
    <row r="76" spans="1:9">
      <c r="A76" s="67" t="s">
        <v>428</v>
      </c>
      <c r="B76" s="57"/>
      <c r="C76" s="57"/>
      <c r="D76" s="61"/>
      <c r="E76" s="61"/>
      <c r="F76" s="57"/>
      <c r="G76" s="57"/>
      <c r="H76" s="57"/>
      <c r="I76" s="57"/>
    </row>
    <row r="77" spans="1:9">
      <c r="A77" s="67" t="s">
        <v>429</v>
      </c>
      <c r="B77" s="57"/>
      <c r="C77" s="57"/>
      <c r="D77" s="61"/>
      <c r="E77" s="61"/>
      <c r="F77" s="57"/>
      <c r="G77" s="57"/>
      <c r="H77" s="57"/>
      <c r="I77" s="57"/>
    </row>
    <row r="78" spans="1:9">
      <c r="A78" s="67" t="s">
        <v>430</v>
      </c>
      <c r="B78" s="57"/>
      <c r="C78" s="57"/>
      <c r="D78" s="61"/>
      <c r="E78" s="61"/>
      <c r="F78" s="57"/>
      <c r="G78" s="57"/>
      <c r="H78" s="57"/>
      <c r="I78" s="57"/>
    </row>
    <row r="79" spans="1:9">
      <c r="A79" s="67" t="s">
        <v>431</v>
      </c>
      <c r="B79" s="57"/>
      <c r="C79" s="57"/>
      <c r="D79" s="61"/>
      <c r="E79" s="61"/>
      <c r="F79" s="57"/>
      <c r="G79" s="57"/>
      <c r="H79" s="57"/>
      <c r="I79" s="57"/>
    </row>
    <row r="80" spans="1:9">
      <c r="A80" s="67" t="s">
        <v>432</v>
      </c>
      <c r="B80" s="57"/>
      <c r="C80" s="57"/>
      <c r="D80" s="61"/>
      <c r="E80" s="61"/>
      <c r="F80" s="57"/>
      <c r="G80" s="57"/>
      <c r="H80" s="57"/>
      <c r="I80" s="57"/>
    </row>
    <row r="81" spans="1:9">
      <c r="A81" s="67" t="s">
        <v>433</v>
      </c>
      <c r="B81" s="57"/>
      <c r="C81" s="57"/>
      <c r="D81" s="61"/>
      <c r="E81" s="61"/>
      <c r="F81" s="57"/>
      <c r="G81" s="57"/>
      <c r="H81" s="57"/>
      <c r="I81" s="57"/>
    </row>
    <row r="82" spans="1:9">
      <c r="A82" s="67" t="s">
        <v>434</v>
      </c>
      <c r="B82" s="57"/>
      <c r="C82" s="57"/>
      <c r="D82" s="61"/>
      <c r="E82" s="61"/>
      <c r="F82" s="57"/>
      <c r="G82" s="57"/>
      <c r="H82" s="57"/>
      <c r="I82" s="57"/>
    </row>
    <row r="83" spans="1:9">
      <c r="A83" s="67" t="s">
        <v>435</v>
      </c>
      <c r="B83" s="57"/>
      <c r="C83" s="57"/>
      <c r="D83" s="61"/>
      <c r="E83" s="61"/>
      <c r="F83" s="57"/>
      <c r="G83" s="57"/>
      <c r="H83" s="57"/>
      <c r="I83" s="57"/>
    </row>
    <row r="84" spans="1:9">
      <c r="A84" s="67" t="s">
        <v>436</v>
      </c>
      <c r="B84" s="57"/>
      <c r="C84" s="57"/>
      <c r="D84" s="61"/>
      <c r="E84" s="61"/>
      <c r="F84" s="57"/>
      <c r="G84" s="57"/>
      <c r="H84" s="57"/>
      <c r="I84" s="57"/>
    </row>
    <row r="85" spans="1:9">
      <c r="A85" s="67" t="s">
        <v>437</v>
      </c>
      <c r="B85" s="57"/>
      <c r="C85" s="57"/>
      <c r="D85" s="61"/>
      <c r="E85" s="61"/>
      <c r="F85" s="57"/>
      <c r="G85" s="57"/>
      <c r="H85" s="57"/>
      <c r="I85" s="57"/>
    </row>
    <row r="86" spans="1:9">
      <c r="A86" s="67" t="s">
        <v>438</v>
      </c>
      <c r="B86" s="57"/>
      <c r="C86" s="57"/>
      <c r="D86" s="61"/>
      <c r="E86" s="61"/>
      <c r="F86" s="57"/>
      <c r="G86" s="57"/>
      <c r="H86" s="57"/>
      <c r="I86" s="57"/>
    </row>
    <row r="87" spans="1:9">
      <c r="A87" s="67" t="s">
        <v>439</v>
      </c>
      <c r="B87" s="57"/>
      <c r="C87" s="57"/>
      <c r="D87" s="61"/>
      <c r="E87" s="61"/>
      <c r="F87" s="57"/>
      <c r="G87" s="57"/>
      <c r="H87" s="57"/>
      <c r="I87" s="57"/>
    </row>
    <row r="88" spans="1:9">
      <c r="A88" s="67" t="s">
        <v>440</v>
      </c>
      <c r="B88" s="57"/>
      <c r="C88" s="57"/>
      <c r="D88" s="61"/>
      <c r="E88" s="61"/>
      <c r="F88" s="57"/>
      <c r="G88" s="57"/>
      <c r="H88" s="57"/>
      <c r="I88" s="57"/>
    </row>
    <row r="89" spans="1:9">
      <c r="A89" s="67" t="s">
        <v>441</v>
      </c>
      <c r="B89" s="57"/>
      <c r="C89" s="57"/>
      <c r="D89" s="61"/>
      <c r="E89" s="61"/>
      <c r="F89" s="57"/>
      <c r="G89" s="57"/>
      <c r="H89" s="57"/>
      <c r="I89" s="57"/>
    </row>
    <row r="90" spans="1:9">
      <c r="A90" s="67" t="s">
        <v>442</v>
      </c>
      <c r="B90" s="57"/>
      <c r="C90" s="57"/>
      <c r="D90" s="61"/>
      <c r="E90" s="61"/>
      <c r="F90" s="57"/>
      <c r="G90" s="57"/>
      <c r="H90" s="57"/>
      <c r="I90" s="57"/>
    </row>
    <row r="91" spans="1:9">
      <c r="A91" s="67" t="s">
        <v>443</v>
      </c>
      <c r="B91" s="57"/>
      <c r="C91" s="57"/>
      <c r="D91" s="61"/>
      <c r="E91" s="61"/>
      <c r="F91" s="57"/>
      <c r="G91" s="57"/>
      <c r="H91" s="57"/>
      <c r="I91" s="57"/>
    </row>
    <row r="92" spans="1:9">
      <c r="A92" s="67" t="s">
        <v>444</v>
      </c>
      <c r="B92" s="57"/>
      <c r="C92" s="57"/>
      <c r="D92" s="61"/>
      <c r="E92" s="61"/>
      <c r="F92" s="57"/>
      <c r="G92" s="57"/>
      <c r="H92" s="57"/>
      <c r="I92" s="57"/>
    </row>
    <row r="93" spans="1:9">
      <c r="A93" s="67" t="s">
        <v>445</v>
      </c>
      <c r="B93" s="57"/>
      <c r="C93" s="57"/>
      <c r="D93" s="61"/>
      <c r="E93" s="61"/>
      <c r="F93" s="57"/>
      <c r="G93" s="57"/>
      <c r="H93" s="57"/>
      <c r="I93" s="57"/>
    </row>
    <row r="94" spans="1:9">
      <c r="A94" s="67" t="s">
        <v>446</v>
      </c>
      <c r="B94" s="57"/>
      <c r="C94" s="57"/>
      <c r="D94" s="61"/>
      <c r="E94" s="61"/>
      <c r="F94" s="57"/>
      <c r="G94" s="57"/>
      <c r="H94" s="57"/>
      <c r="I94" s="57"/>
    </row>
    <row r="95" spans="1:9">
      <c r="A95" s="67" t="s">
        <v>447</v>
      </c>
      <c r="B95" s="57"/>
      <c r="C95" s="57"/>
      <c r="D95" s="61"/>
      <c r="E95" s="61"/>
      <c r="F95" s="57"/>
      <c r="G95" s="57"/>
      <c r="H95" s="57"/>
      <c r="I95" s="57"/>
    </row>
    <row r="96" spans="1:9">
      <c r="A96" s="67" t="s">
        <v>448</v>
      </c>
      <c r="B96" s="57"/>
      <c r="C96" s="57"/>
      <c r="D96" s="61"/>
      <c r="E96" s="61"/>
      <c r="F96" s="57"/>
      <c r="G96" s="57"/>
      <c r="H96" s="57"/>
      <c r="I96" s="57"/>
    </row>
    <row r="97" spans="1:9">
      <c r="A97" s="67" t="s">
        <v>449</v>
      </c>
      <c r="B97" s="57"/>
      <c r="C97" s="57"/>
      <c r="D97" s="61"/>
      <c r="E97" s="61"/>
      <c r="F97" s="57"/>
      <c r="G97" s="57"/>
      <c r="H97" s="57"/>
      <c r="I97" s="57"/>
    </row>
    <row r="98" spans="1:9">
      <c r="A98" s="67" t="s">
        <v>450</v>
      </c>
      <c r="B98" s="57"/>
      <c r="C98" s="57"/>
      <c r="D98" s="61"/>
      <c r="E98" s="61"/>
      <c r="F98" s="57"/>
      <c r="G98" s="57"/>
      <c r="H98" s="57"/>
      <c r="I98" s="57"/>
    </row>
    <row r="99" spans="1:9">
      <c r="A99" s="67" t="s">
        <v>451</v>
      </c>
      <c r="B99" s="57"/>
      <c r="C99" s="57"/>
      <c r="D99" s="61"/>
      <c r="E99" s="61"/>
      <c r="F99" s="57"/>
      <c r="G99" s="57"/>
      <c r="H99" s="57"/>
      <c r="I99" s="57"/>
    </row>
    <row r="100" spans="1:9">
      <c r="A100" s="67" t="s">
        <v>452</v>
      </c>
      <c r="B100" s="57"/>
      <c r="C100" s="57"/>
      <c r="D100" s="61"/>
      <c r="E100" s="61"/>
      <c r="F100" s="57"/>
      <c r="G100" s="57"/>
      <c r="H100" s="57"/>
      <c r="I100" s="57"/>
    </row>
    <row r="101" spans="1:9">
      <c r="A101" s="67" t="s">
        <v>453</v>
      </c>
      <c r="B101" s="57"/>
      <c r="C101" s="57"/>
      <c r="D101" s="61"/>
      <c r="E101" s="61"/>
      <c r="F101" s="57"/>
      <c r="G101" s="57"/>
      <c r="H101" s="57"/>
      <c r="I101" s="57"/>
    </row>
    <row r="102" spans="1:9">
      <c r="A102" s="67" t="s">
        <v>454</v>
      </c>
      <c r="B102" s="57"/>
      <c r="C102" s="57"/>
      <c r="D102" s="61"/>
      <c r="E102" s="61"/>
      <c r="F102" s="57"/>
      <c r="G102" s="57"/>
      <c r="H102" s="57"/>
      <c r="I102" s="57"/>
    </row>
    <row r="103" spans="1:9">
      <c r="A103" s="67" t="s">
        <v>455</v>
      </c>
      <c r="B103" s="57"/>
      <c r="C103" s="57"/>
      <c r="D103" s="61"/>
      <c r="E103" s="61"/>
      <c r="F103" s="57"/>
      <c r="G103" s="57"/>
      <c r="H103" s="57"/>
      <c r="I103" s="57"/>
    </row>
    <row r="104" spans="1:9">
      <c r="A104" s="67" t="s">
        <v>456</v>
      </c>
      <c r="B104" s="57"/>
      <c r="C104" s="57"/>
      <c r="D104" s="61"/>
      <c r="E104" s="61"/>
      <c r="F104" s="57"/>
      <c r="G104" s="57"/>
      <c r="H104" s="57"/>
      <c r="I104" s="57"/>
    </row>
    <row r="105" spans="1:9">
      <c r="A105" s="67" t="s">
        <v>457</v>
      </c>
      <c r="B105" s="57"/>
      <c r="C105" s="57"/>
      <c r="D105" s="61"/>
      <c r="E105" s="61"/>
      <c r="F105" s="57"/>
      <c r="G105" s="57"/>
      <c r="H105" s="57"/>
      <c r="I105" s="57"/>
    </row>
    <row r="106" spans="1:9">
      <c r="A106" s="57"/>
      <c r="B106" s="57"/>
      <c r="C106" s="57"/>
      <c r="D106" s="61"/>
      <c r="E106" s="61"/>
      <c r="F106" s="57"/>
      <c r="G106" s="57"/>
      <c r="H106" s="57"/>
      <c r="I106" s="57"/>
    </row>
    <row r="107" spans="1:9" ht="15.75" thickBot="1">
      <c r="A107" s="57" t="s">
        <v>347</v>
      </c>
      <c r="B107" s="57"/>
      <c r="C107" s="57"/>
      <c r="F107" s="63" t="s">
        <v>181</v>
      </c>
      <c r="G107" s="63" t="s">
        <v>181</v>
      </c>
      <c r="H107" s="57"/>
      <c r="I107" s="57"/>
    </row>
    <row r="108" spans="1:9" ht="15.75" thickTop="1">
      <c r="A108" s="57"/>
      <c r="B108" s="57"/>
      <c r="C108" s="57"/>
      <c r="D108" s="61"/>
      <c r="E108" s="61"/>
      <c r="F108" s="57"/>
      <c r="G108" s="57"/>
      <c r="H108" s="57"/>
      <c r="I108" s="57"/>
    </row>
    <row r="109" spans="1:9">
      <c r="A109" s="57"/>
      <c r="B109" s="57"/>
      <c r="C109" s="57"/>
      <c r="D109" s="61"/>
      <c r="E109" s="61"/>
      <c r="F109" s="57"/>
      <c r="G109" s="57"/>
      <c r="H109" s="57"/>
      <c r="I109" s="57"/>
    </row>
    <row r="110" spans="1:9">
      <c r="A110" s="57"/>
      <c r="B110" s="57"/>
      <c r="C110" s="57"/>
      <c r="D110" s="61"/>
      <c r="E110" s="61"/>
      <c r="F110" s="57"/>
      <c r="G110" s="57"/>
      <c r="H110" s="57"/>
      <c r="I110" s="57"/>
    </row>
    <row r="111" spans="1:9">
      <c r="A111" s="57"/>
      <c r="B111" s="57"/>
      <c r="C111" s="57"/>
      <c r="D111" s="61"/>
      <c r="E111" s="61"/>
      <c r="F111" s="57"/>
      <c r="G111" s="57"/>
      <c r="H111" s="57"/>
      <c r="I111" s="57"/>
    </row>
    <row r="112" spans="1:9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5.75">
      <c r="A113" s="28" t="s">
        <v>239</v>
      </c>
      <c r="B113" s="10"/>
      <c r="C113" s="10"/>
      <c r="D113" s="57"/>
      <c r="E113" s="57"/>
      <c r="F113" s="57"/>
      <c r="G113" s="57"/>
      <c r="H113" s="57"/>
      <c r="I113" s="57"/>
    </row>
    <row r="114" spans="1:9">
      <c r="A114" s="57" t="s">
        <v>240</v>
      </c>
      <c r="B114" s="57"/>
      <c r="C114" s="57"/>
      <c r="D114" s="57"/>
      <c r="E114" s="57"/>
      <c r="F114" s="57"/>
      <c r="G114" s="57"/>
      <c r="H114" s="57"/>
      <c r="I114" s="57"/>
    </row>
    <row r="115" spans="1:9">
      <c r="A115" s="57" t="s">
        <v>330</v>
      </c>
      <c r="B115" s="57"/>
      <c r="C115" s="57"/>
      <c r="F115" s="66" t="s">
        <v>331</v>
      </c>
      <c r="G115" s="66" t="s">
        <v>332</v>
      </c>
      <c r="H115" s="57"/>
      <c r="I115" s="57"/>
    </row>
    <row r="116" spans="1:9">
      <c r="A116" s="57"/>
      <c r="B116" s="57"/>
      <c r="C116" s="57"/>
      <c r="F116" s="61"/>
      <c r="G116" s="61"/>
      <c r="H116" s="57"/>
      <c r="I116" s="57"/>
    </row>
    <row r="117" spans="1:9">
      <c r="A117" s="67" t="s">
        <v>458</v>
      </c>
      <c r="B117" s="57"/>
      <c r="C117" s="57"/>
      <c r="F117" s="61" t="s">
        <v>181</v>
      </c>
      <c r="G117" s="61" t="s">
        <v>181</v>
      </c>
      <c r="H117" s="57"/>
      <c r="I117" s="57"/>
    </row>
    <row r="118" spans="1:9">
      <c r="A118" s="67" t="s">
        <v>459</v>
      </c>
      <c r="B118" s="57"/>
      <c r="C118" s="57"/>
      <c r="F118" s="61" t="s">
        <v>181</v>
      </c>
      <c r="G118" s="61" t="s">
        <v>181</v>
      </c>
      <c r="H118" s="57"/>
      <c r="I118" s="57"/>
    </row>
    <row r="119" spans="1:9">
      <c r="A119" s="67" t="s">
        <v>460</v>
      </c>
      <c r="B119" s="57"/>
      <c r="C119" s="57"/>
      <c r="F119" s="61" t="s">
        <v>181</v>
      </c>
      <c r="G119" s="61" t="s">
        <v>181</v>
      </c>
      <c r="H119" s="57"/>
      <c r="I119" s="57"/>
    </row>
    <row r="120" spans="1:9">
      <c r="A120" s="67" t="s">
        <v>461</v>
      </c>
      <c r="B120" s="57"/>
      <c r="C120" s="57"/>
      <c r="F120" s="61" t="s">
        <v>181</v>
      </c>
      <c r="G120" s="61" t="s">
        <v>181</v>
      </c>
      <c r="H120" s="57"/>
      <c r="I120" s="57"/>
    </row>
    <row r="121" spans="1:9" ht="15.75" thickBot="1">
      <c r="A121" s="57" t="s">
        <v>340</v>
      </c>
      <c r="B121" s="57"/>
      <c r="C121" s="57"/>
      <c r="F121" s="63" t="s">
        <v>181</v>
      </c>
      <c r="G121" s="63" t="s">
        <v>181</v>
      </c>
      <c r="H121" s="57"/>
      <c r="I121" s="57"/>
    </row>
    <row r="122" spans="1:9" ht="15.75" thickTop="1">
      <c r="A122" s="57"/>
      <c r="B122" s="57"/>
      <c r="C122" s="57"/>
      <c r="D122" s="61"/>
      <c r="E122" s="61"/>
      <c r="F122" s="57"/>
      <c r="G122" s="57"/>
      <c r="H122" s="57"/>
      <c r="I122" s="57"/>
    </row>
    <row r="123" spans="1:9">
      <c r="A123" s="56" t="s">
        <v>242</v>
      </c>
      <c r="B123" s="57"/>
      <c r="C123" s="57"/>
      <c r="D123" s="57"/>
      <c r="E123" s="57"/>
      <c r="F123" s="57"/>
      <c r="G123" s="57"/>
      <c r="H123" s="57"/>
      <c r="I123" s="57"/>
    </row>
    <row r="124" spans="1:9">
      <c r="A124" s="57" t="s">
        <v>243</v>
      </c>
      <c r="B124" s="57"/>
      <c r="C124" s="57"/>
      <c r="D124" s="57"/>
      <c r="E124" s="57"/>
      <c r="F124" s="57"/>
      <c r="G124" s="57"/>
      <c r="H124" s="57"/>
      <c r="I124" s="57"/>
    </row>
    <row r="125" spans="1:9">
      <c r="A125" s="57" t="s">
        <v>335</v>
      </c>
      <c r="B125" s="57"/>
      <c r="C125" s="57"/>
      <c r="D125" s="61" t="s">
        <v>331</v>
      </c>
      <c r="E125" s="61" t="s">
        <v>332</v>
      </c>
      <c r="F125" s="57"/>
      <c r="G125" s="57"/>
      <c r="H125" s="57"/>
      <c r="I125" s="57"/>
    </row>
    <row r="126" spans="1:9">
      <c r="A126" s="57"/>
      <c r="B126" s="57"/>
      <c r="C126" s="57"/>
      <c r="D126" s="61"/>
      <c r="E126" s="61"/>
      <c r="F126" s="57"/>
      <c r="G126" s="57"/>
      <c r="H126" s="57"/>
      <c r="I126" s="57"/>
    </row>
    <row r="127" spans="1:9">
      <c r="A127" s="67" t="s">
        <v>462</v>
      </c>
      <c r="B127" s="57"/>
      <c r="C127" s="57"/>
      <c r="D127" s="61"/>
      <c r="E127" s="61"/>
      <c r="F127" s="57"/>
      <c r="G127" s="57"/>
      <c r="H127" s="57"/>
      <c r="I127" s="57"/>
    </row>
    <row r="128" spans="1:9">
      <c r="A128" s="67" t="s">
        <v>463</v>
      </c>
      <c r="B128" s="57"/>
      <c r="C128" s="57"/>
      <c r="D128" s="61"/>
      <c r="E128" s="61"/>
      <c r="F128" s="57"/>
      <c r="G128" s="57"/>
      <c r="H128" s="57"/>
      <c r="I128" s="57"/>
    </row>
    <row r="129" spans="1:17">
      <c r="A129" s="67" t="s">
        <v>464</v>
      </c>
      <c r="B129" s="57"/>
      <c r="C129" s="57"/>
      <c r="D129" s="61"/>
      <c r="E129" s="61"/>
      <c r="F129" s="57"/>
      <c r="G129" s="57"/>
      <c r="H129" s="57"/>
      <c r="I129" s="57"/>
    </row>
    <row r="130" spans="1:17">
      <c r="A130" s="67" t="s">
        <v>465</v>
      </c>
      <c r="B130" s="57"/>
      <c r="C130" s="57"/>
      <c r="D130" s="61"/>
      <c r="E130" s="61"/>
      <c r="F130" s="57"/>
      <c r="G130" s="57"/>
      <c r="H130" s="57"/>
      <c r="I130" s="57"/>
    </row>
    <row r="131" spans="1:17">
      <c r="A131" s="67" t="s">
        <v>466</v>
      </c>
      <c r="B131" s="57"/>
      <c r="C131" s="57"/>
      <c r="D131" s="61"/>
      <c r="E131" s="61"/>
      <c r="F131" s="57"/>
      <c r="G131" s="57"/>
      <c r="H131" s="57"/>
      <c r="I131" s="57"/>
    </row>
    <row r="132" spans="1:17">
      <c r="A132" s="67" t="s">
        <v>467</v>
      </c>
      <c r="B132" s="57"/>
      <c r="C132" s="57"/>
      <c r="D132" s="61"/>
      <c r="E132" s="61"/>
      <c r="F132" s="57"/>
      <c r="G132" s="57"/>
      <c r="H132" s="57"/>
      <c r="I132" s="57"/>
    </row>
    <row r="133" spans="1:17">
      <c r="A133" s="67" t="s">
        <v>468</v>
      </c>
      <c r="B133" s="57"/>
      <c r="C133" s="57"/>
      <c r="D133" s="61"/>
      <c r="E133" s="61"/>
      <c r="F133" s="57"/>
      <c r="G133" s="57"/>
      <c r="H133" s="57"/>
      <c r="I133" s="57"/>
    </row>
    <row r="134" spans="1:17">
      <c r="A134" s="67" t="s">
        <v>469</v>
      </c>
      <c r="B134" s="57"/>
      <c r="C134" s="57"/>
      <c r="D134" s="61"/>
      <c r="E134" s="61"/>
      <c r="F134" s="57"/>
      <c r="G134" s="57"/>
      <c r="H134" s="57"/>
      <c r="I134" s="57"/>
    </row>
    <row r="135" spans="1:17">
      <c r="A135" s="67" t="s">
        <v>470</v>
      </c>
      <c r="B135" s="57"/>
      <c r="C135" s="57"/>
      <c r="D135" s="61"/>
      <c r="E135" s="61"/>
      <c r="F135" s="57"/>
      <c r="G135" s="57"/>
      <c r="H135" s="57"/>
      <c r="I135" s="57"/>
    </row>
    <row r="136" spans="1:17">
      <c r="A136" s="67" t="s">
        <v>471</v>
      </c>
      <c r="B136" s="57"/>
      <c r="C136" s="57"/>
      <c r="D136" s="61"/>
      <c r="E136" s="61"/>
      <c r="F136" s="57"/>
      <c r="G136" s="57"/>
      <c r="H136" s="57"/>
      <c r="I136" s="57"/>
    </row>
    <row r="137" spans="1:17">
      <c r="A137" s="67" t="s">
        <v>472</v>
      </c>
      <c r="B137" s="57"/>
      <c r="C137" s="57"/>
      <c r="D137" s="61"/>
      <c r="E137" s="61"/>
      <c r="F137" s="57"/>
      <c r="G137" s="57"/>
      <c r="H137" s="57"/>
      <c r="I137" s="57"/>
    </row>
    <row r="138" spans="1:17">
      <c r="A138" s="71" t="s">
        <v>473</v>
      </c>
      <c r="B138" s="57"/>
      <c r="C138" s="57"/>
      <c r="D138" s="61"/>
      <c r="E138" s="61"/>
      <c r="F138" s="57"/>
      <c r="G138" s="57"/>
      <c r="H138" s="57"/>
      <c r="I138" s="57"/>
    </row>
    <row r="139" spans="1:17">
      <c r="A139" t="s">
        <v>474</v>
      </c>
      <c r="B139" s="57"/>
      <c r="C139" s="57"/>
      <c r="D139" s="61"/>
      <c r="E139" s="61"/>
      <c r="F139" s="57"/>
      <c r="G139" s="57"/>
      <c r="H139" s="57"/>
      <c r="I139" s="57"/>
    </row>
    <row r="140" spans="1:17">
      <c r="A140" t="s">
        <v>475</v>
      </c>
      <c r="B140" s="57"/>
      <c r="C140" s="57"/>
      <c r="D140" s="61"/>
      <c r="E140" s="61"/>
      <c r="F140" s="57"/>
      <c r="G140" s="57"/>
      <c r="H140" s="57"/>
      <c r="I140" s="57"/>
    </row>
    <row r="141" spans="1:17">
      <c r="A141" t="s">
        <v>476</v>
      </c>
      <c r="B141" s="57"/>
      <c r="C141" s="57"/>
      <c r="D141" s="61"/>
      <c r="E141" s="61"/>
      <c r="F141" s="57"/>
      <c r="G141" s="57"/>
      <c r="H141" s="57"/>
      <c r="I141" s="57"/>
    </row>
    <row r="142" spans="1:17">
      <c r="A142" t="s">
        <v>477</v>
      </c>
      <c r="B142" s="57"/>
      <c r="C142" s="57"/>
      <c r="D142" s="61"/>
      <c r="E142" s="61"/>
      <c r="F142" s="57"/>
      <c r="G142" s="57"/>
      <c r="H142" s="57"/>
      <c r="I142" s="57"/>
    </row>
    <row r="143" spans="1:17">
      <c r="A143" t="s">
        <v>478</v>
      </c>
      <c r="B143" s="57"/>
      <c r="C143" s="57"/>
      <c r="D143" s="61"/>
      <c r="E143" s="61"/>
      <c r="F143" s="57"/>
      <c r="G143" s="57"/>
      <c r="H143" s="57"/>
      <c r="I143" s="57"/>
      <c r="P143" s="61"/>
      <c r="Q143" s="61"/>
    </row>
    <row r="144" spans="1:17">
      <c r="A144" t="s">
        <v>479</v>
      </c>
      <c r="B144" s="57"/>
      <c r="C144" s="57"/>
      <c r="D144" s="61"/>
      <c r="E144" s="61"/>
      <c r="F144" s="57"/>
      <c r="G144" s="57"/>
      <c r="H144" s="57"/>
      <c r="I144" s="57"/>
    </row>
    <row r="145" spans="1:9">
      <c r="A145" s="57"/>
      <c r="B145" s="57"/>
      <c r="C145" s="57"/>
      <c r="D145" s="61"/>
      <c r="E145" s="61"/>
      <c r="F145" s="61" t="s">
        <v>181</v>
      </c>
      <c r="G145" s="61" t="s">
        <v>181</v>
      </c>
      <c r="H145" s="57"/>
      <c r="I145" s="57"/>
    </row>
    <row r="146" spans="1:9" ht="15.75" thickBot="1">
      <c r="A146" s="57"/>
      <c r="B146" s="57"/>
      <c r="C146" s="57"/>
      <c r="F146" s="63" t="s">
        <v>181</v>
      </c>
      <c r="G146" s="63" t="s">
        <v>181</v>
      </c>
      <c r="H146" s="57"/>
      <c r="I146" s="57"/>
    </row>
    <row r="147" spans="1:9" ht="15.75" thickTop="1">
      <c r="A147" s="57"/>
      <c r="B147" s="57"/>
      <c r="C147" s="57"/>
      <c r="F147" s="57"/>
      <c r="G147" s="57"/>
      <c r="H147" s="57"/>
      <c r="I147" s="57"/>
    </row>
    <row r="148" spans="1:9">
      <c r="A148" s="57" t="s">
        <v>347</v>
      </c>
      <c r="B148" s="57"/>
      <c r="C148" s="57"/>
      <c r="D148" s="57"/>
      <c r="E148" s="57"/>
      <c r="F148" s="57"/>
      <c r="G148" s="57"/>
      <c r="H148" s="57"/>
      <c r="I148" s="57"/>
    </row>
    <row r="149" spans="1:9">
      <c r="A149" s="56" t="s">
        <v>247</v>
      </c>
      <c r="B149" s="57"/>
      <c r="C149" s="57"/>
      <c r="D149" s="57"/>
      <c r="E149" s="57"/>
      <c r="F149" s="57"/>
      <c r="G149" s="57"/>
      <c r="H149" s="57"/>
      <c r="I149" s="57"/>
    </row>
    <row r="150" spans="1:9">
      <c r="A150" s="57" t="s">
        <v>248</v>
      </c>
      <c r="B150" s="57"/>
      <c r="C150" s="57"/>
      <c r="D150" s="57"/>
      <c r="E150" s="57"/>
      <c r="F150" s="57"/>
      <c r="G150" s="57"/>
      <c r="H150" s="57"/>
      <c r="I150" s="57"/>
    </row>
    <row r="151" spans="1:9">
      <c r="A151" s="57" t="s">
        <v>341</v>
      </c>
      <c r="B151" s="57"/>
      <c r="C151" s="57"/>
      <c r="F151" s="66" t="s">
        <v>331</v>
      </c>
      <c r="G151" s="66" t="s">
        <v>332</v>
      </c>
      <c r="H151" s="57"/>
      <c r="I151" s="57"/>
    </row>
    <row r="152" spans="1:9">
      <c r="A152" s="57"/>
      <c r="B152" s="57"/>
      <c r="C152" s="57"/>
      <c r="D152" s="61"/>
      <c r="E152" s="61"/>
      <c r="F152" s="57"/>
      <c r="G152" s="57"/>
      <c r="H152" s="57"/>
      <c r="I152" s="57"/>
    </row>
    <row r="153" spans="1:9">
      <c r="A153" s="67" t="s">
        <v>480</v>
      </c>
      <c r="B153" s="57"/>
      <c r="C153" s="57"/>
      <c r="D153" s="61"/>
      <c r="E153" s="61"/>
      <c r="F153" s="61" t="s">
        <v>181</v>
      </c>
      <c r="G153" s="61" t="s">
        <v>181</v>
      </c>
      <c r="H153" s="57"/>
      <c r="I153" s="57"/>
    </row>
    <row r="154" spans="1:9">
      <c r="A154" s="67" t="s">
        <v>481</v>
      </c>
      <c r="B154" s="57"/>
      <c r="C154" s="57"/>
      <c r="D154" s="61"/>
      <c r="E154" s="61"/>
      <c r="F154" s="61" t="s">
        <v>181</v>
      </c>
      <c r="G154" s="61" t="s">
        <v>181</v>
      </c>
      <c r="H154" s="57"/>
      <c r="I154" s="57"/>
    </row>
    <row r="155" spans="1:9">
      <c r="A155" s="67" t="s">
        <v>482</v>
      </c>
      <c r="B155" s="57"/>
      <c r="C155" s="57"/>
      <c r="D155" s="61"/>
      <c r="E155" s="61"/>
      <c r="F155" s="61" t="s">
        <v>181</v>
      </c>
      <c r="G155" s="61" t="s">
        <v>181</v>
      </c>
      <c r="H155" s="57"/>
      <c r="I155" s="57"/>
    </row>
    <row r="156" spans="1:9">
      <c r="A156" s="67" t="s">
        <v>483</v>
      </c>
      <c r="B156" s="57"/>
      <c r="C156" s="57"/>
      <c r="D156" s="61"/>
      <c r="E156" s="61"/>
      <c r="F156" s="61" t="s">
        <v>181</v>
      </c>
      <c r="G156" s="61" t="s">
        <v>181</v>
      </c>
      <c r="H156" s="57"/>
      <c r="I156" s="57"/>
    </row>
    <row r="157" spans="1:9">
      <c r="A157" s="67" t="s">
        <v>484</v>
      </c>
      <c r="B157" s="57"/>
      <c r="C157" s="57"/>
      <c r="D157" s="61"/>
      <c r="E157" s="61"/>
      <c r="F157" s="61" t="s">
        <v>181</v>
      </c>
      <c r="G157" s="61" t="s">
        <v>181</v>
      </c>
      <c r="H157" s="57"/>
      <c r="I157" s="57"/>
    </row>
    <row r="158" spans="1:9">
      <c r="A158" s="67" t="s">
        <v>485</v>
      </c>
      <c r="B158" s="57"/>
      <c r="C158" s="57"/>
      <c r="D158" s="61"/>
      <c r="E158" s="61"/>
      <c r="F158" s="61" t="s">
        <v>181</v>
      </c>
      <c r="G158" s="61" t="s">
        <v>181</v>
      </c>
      <c r="H158" s="57"/>
      <c r="I158" s="57"/>
    </row>
    <row r="159" spans="1:9">
      <c r="A159" s="67" t="s">
        <v>486</v>
      </c>
      <c r="B159" s="57"/>
      <c r="C159" s="57"/>
      <c r="D159" s="61"/>
      <c r="E159" s="61"/>
      <c r="F159" s="61" t="s">
        <v>181</v>
      </c>
      <c r="G159" s="61" t="s">
        <v>181</v>
      </c>
      <c r="H159" s="57"/>
      <c r="I159" s="57"/>
    </row>
    <row r="160" spans="1:9">
      <c r="A160" s="67" t="s">
        <v>487</v>
      </c>
      <c r="B160" s="57"/>
      <c r="C160" s="57"/>
      <c r="D160" s="61"/>
      <c r="E160" s="61"/>
      <c r="F160" s="61" t="s">
        <v>181</v>
      </c>
      <c r="G160" s="61" t="s">
        <v>181</v>
      </c>
      <c r="H160" s="57"/>
      <c r="I160" s="57"/>
    </row>
    <row r="161" spans="1:9">
      <c r="A161" s="67" t="s">
        <v>488</v>
      </c>
      <c r="B161" s="57"/>
      <c r="C161" s="57"/>
      <c r="D161" s="61"/>
      <c r="E161" s="61"/>
      <c r="F161" s="61" t="s">
        <v>181</v>
      </c>
      <c r="G161" s="61" t="s">
        <v>181</v>
      </c>
      <c r="H161" s="57"/>
      <c r="I161" s="57"/>
    </row>
    <row r="162" spans="1:9">
      <c r="A162" s="67" t="s">
        <v>489</v>
      </c>
      <c r="B162" s="57"/>
      <c r="C162" s="57"/>
      <c r="D162" s="61"/>
      <c r="E162" s="61"/>
      <c r="F162" s="61" t="s">
        <v>181</v>
      </c>
      <c r="G162" s="61" t="s">
        <v>181</v>
      </c>
      <c r="H162" s="57"/>
      <c r="I162" s="57"/>
    </row>
    <row r="163" spans="1:9">
      <c r="A163" s="67" t="s">
        <v>490</v>
      </c>
      <c r="B163" s="57"/>
      <c r="C163" s="57"/>
      <c r="D163" s="61"/>
      <c r="E163" s="61"/>
      <c r="F163" s="61" t="s">
        <v>181</v>
      </c>
      <c r="G163" s="61" t="s">
        <v>181</v>
      </c>
      <c r="H163" s="57"/>
      <c r="I163" s="57"/>
    </row>
    <row r="164" spans="1:9">
      <c r="A164" s="67" t="s">
        <v>491</v>
      </c>
      <c r="B164" s="57"/>
      <c r="C164" s="57"/>
      <c r="D164" s="61"/>
      <c r="E164" s="61"/>
      <c r="F164" s="61" t="s">
        <v>181</v>
      </c>
      <c r="G164" s="61" t="s">
        <v>181</v>
      </c>
      <c r="H164" s="57"/>
      <c r="I164" s="57"/>
    </row>
    <row r="165" spans="1:9">
      <c r="A165" s="67" t="s">
        <v>492</v>
      </c>
      <c r="B165" s="57"/>
      <c r="C165" s="57"/>
      <c r="D165" s="61"/>
      <c r="E165" s="61"/>
      <c r="F165" s="61" t="s">
        <v>181</v>
      </c>
      <c r="G165" s="61" t="s">
        <v>181</v>
      </c>
      <c r="H165" s="57"/>
      <c r="I165" s="57"/>
    </row>
    <row r="166" spans="1:9">
      <c r="A166" s="67" t="s">
        <v>493</v>
      </c>
      <c r="B166" s="57"/>
      <c r="C166" s="57"/>
      <c r="D166" s="61"/>
      <c r="E166" s="61"/>
      <c r="F166" s="61" t="s">
        <v>181</v>
      </c>
      <c r="G166" s="61" t="s">
        <v>181</v>
      </c>
      <c r="H166" s="57"/>
      <c r="I166" s="57"/>
    </row>
    <row r="167" spans="1:9">
      <c r="A167" s="67" t="s">
        <v>494</v>
      </c>
      <c r="B167" s="57"/>
      <c r="C167" s="57"/>
      <c r="D167" s="61"/>
      <c r="E167" s="61"/>
      <c r="F167" s="61" t="s">
        <v>181</v>
      </c>
      <c r="G167" s="61" t="s">
        <v>181</v>
      </c>
      <c r="H167" s="57"/>
      <c r="I167" s="57"/>
    </row>
    <row r="168" spans="1:9">
      <c r="A168" s="67" t="s">
        <v>495</v>
      </c>
      <c r="B168" s="57"/>
      <c r="C168" s="57"/>
      <c r="D168" s="61"/>
      <c r="E168" s="61"/>
      <c r="F168" s="61" t="s">
        <v>181</v>
      </c>
      <c r="G168" s="61" t="s">
        <v>181</v>
      </c>
      <c r="H168" s="57"/>
      <c r="I168" s="57"/>
    </row>
    <row r="169" spans="1:9">
      <c r="A169" s="67" t="s">
        <v>496</v>
      </c>
      <c r="B169" s="57"/>
      <c r="C169" s="57"/>
      <c r="D169" s="61"/>
      <c r="E169" s="61"/>
      <c r="F169" s="61" t="s">
        <v>181</v>
      </c>
      <c r="G169" s="61" t="s">
        <v>181</v>
      </c>
      <c r="H169" s="57"/>
      <c r="I169" s="57"/>
    </row>
    <row r="170" spans="1:9">
      <c r="A170" s="67" t="s">
        <v>497</v>
      </c>
      <c r="B170" s="57"/>
      <c r="C170" s="57"/>
      <c r="D170" s="61"/>
      <c r="E170" s="61"/>
      <c r="F170" s="61" t="s">
        <v>181</v>
      </c>
      <c r="G170" s="61" t="s">
        <v>181</v>
      </c>
      <c r="H170" s="57"/>
      <c r="I170" s="57"/>
    </row>
    <row r="171" spans="1:9">
      <c r="A171" s="67" t="s">
        <v>498</v>
      </c>
      <c r="B171" s="57"/>
      <c r="C171" s="57"/>
      <c r="D171" s="61"/>
      <c r="E171" s="61"/>
      <c r="F171" s="61" t="s">
        <v>181</v>
      </c>
      <c r="G171" s="61" t="s">
        <v>181</v>
      </c>
      <c r="H171" s="57"/>
      <c r="I171" s="57"/>
    </row>
    <row r="172" spans="1:9">
      <c r="A172" s="67" t="s">
        <v>499</v>
      </c>
      <c r="B172" s="57"/>
      <c r="C172" s="57"/>
      <c r="D172" s="61"/>
      <c r="E172" s="61"/>
      <c r="F172" s="61" t="s">
        <v>181</v>
      </c>
      <c r="G172" s="61" t="s">
        <v>181</v>
      </c>
      <c r="H172" s="57"/>
      <c r="I172" s="57"/>
    </row>
    <row r="173" spans="1:9">
      <c r="A173" s="67" t="s">
        <v>500</v>
      </c>
      <c r="B173" s="57"/>
      <c r="C173" s="57"/>
      <c r="D173" s="61"/>
      <c r="E173" s="61"/>
      <c r="F173" s="61" t="s">
        <v>181</v>
      </c>
      <c r="G173" s="61" t="s">
        <v>181</v>
      </c>
      <c r="H173" s="57"/>
      <c r="I173" s="57"/>
    </row>
    <row r="174" spans="1:9">
      <c r="A174" s="67" t="s">
        <v>501</v>
      </c>
      <c r="B174" s="57"/>
      <c r="C174" s="57"/>
      <c r="D174" s="61"/>
      <c r="E174" s="61"/>
      <c r="F174" s="61" t="s">
        <v>181</v>
      </c>
      <c r="G174" s="61" t="s">
        <v>181</v>
      </c>
      <c r="H174" s="57"/>
      <c r="I174" s="57"/>
    </row>
    <row r="175" spans="1:9">
      <c r="A175" s="67" t="s">
        <v>502</v>
      </c>
      <c r="B175" s="57"/>
      <c r="C175" s="57"/>
      <c r="D175" s="61"/>
      <c r="E175" s="61"/>
      <c r="F175" s="61" t="s">
        <v>181</v>
      </c>
      <c r="G175" s="61" t="s">
        <v>181</v>
      </c>
      <c r="H175" s="57"/>
      <c r="I175" s="57"/>
    </row>
    <row r="176" spans="1:9">
      <c r="A176" s="67" t="s">
        <v>503</v>
      </c>
      <c r="B176" s="57"/>
      <c r="C176" s="57"/>
      <c r="D176" s="61"/>
      <c r="E176" s="61"/>
      <c r="F176" s="61" t="s">
        <v>181</v>
      </c>
      <c r="G176" s="61" t="s">
        <v>181</v>
      </c>
      <c r="H176" s="57"/>
      <c r="I176" s="57"/>
    </row>
    <row r="177" spans="1:9">
      <c r="A177" s="67" t="s">
        <v>504</v>
      </c>
      <c r="B177" s="57"/>
      <c r="C177" s="57"/>
      <c r="D177" s="61"/>
      <c r="E177" s="61"/>
      <c r="F177" s="61" t="s">
        <v>181</v>
      </c>
      <c r="G177" s="61" t="s">
        <v>181</v>
      </c>
      <c r="H177" s="57"/>
      <c r="I177" s="57"/>
    </row>
    <row r="178" spans="1:9">
      <c r="A178" s="67" t="s">
        <v>505</v>
      </c>
      <c r="B178" s="57"/>
      <c r="C178" s="57"/>
      <c r="D178" s="61"/>
      <c r="E178" s="61"/>
      <c r="F178" s="61" t="s">
        <v>181</v>
      </c>
      <c r="G178" s="61" t="s">
        <v>181</v>
      </c>
      <c r="H178" s="57"/>
      <c r="I178" s="57"/>
    </row>
    <row r="179" spans="1:9" ht="15.75" thickBot="1">
      <c r="A179" s="57"/>
      <c r="B179" s="57"/>
      <c r="C179" s="57"/>
      <c r="D179" s="61"/>
      <c r="E179" s="61"/>
      <c r="F179" s="63" t="s">
        <v>181</v>
      </c>
      <c r="G179" s="63" t="s">
        <v>181</v>
      </c>
      <c r="H179" s="57"/>
      <c r="I179" s="57"/>
    </row>
    <row r="180" spans="1:9" ht="15.75" thickTop="1">
      <c r="A180" s="57"/>
      <c r="B180" s="57"/>
      <c r="C180" s="57"/>
      <c r="D180" s="61"/>
      <c r="E180" s="61"/>
      <c r="F180" s="57"/>
      <c r="G180" s="57"/>
      <c r="H180" s="57"/>
      <c r="I180" s="57"/>
    </row>
    <row r="181" spans="1:9">
      <c r="A181" s="148" t="s">
        <v>258</v>
      </c>
      <c r="B181" s="148"/>
      <c r="C181" s="148"/>
      <c r="D181" s="148"/>
      <c r="E181" s="148"/>
      <c r="F181" s="148"/>
      <c r="G181" s="148"/>
      <c r="H181" s="148"/>
      <c r="I181" s="148"/>
    </row>
    <row r="182" spans="1:9">
      <c r="A182" s="57" t="s">
        <v>259</v>
      </c>
      <c r="B182" s="57"/>
      <c r="C182" s="57"/>
      <c r="D182" s="57"/>
      <c r="E182" s="57"/>
      <c r="F182" s="57"/>
      <c r="G182" s="57"/>
      <c r="H182" s="57"/>
      <c r="I182" s="57"/>
    </row>
    <row r="183" spans="1:9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>
      <c r="A185" s="56" t="s">
        <v>260</v>
      </c>
      <c r="B185" s="57"/>
      <c r="C185" s="57"/>
      <c r="D185" s="57"/>
      <c r="E185" s="57"/>
      <c r="F185" s="57"/>
      <c r="G185" s="57"/>
      <c r="H185" s="57"/>
      <c r="I185" s="57"/>
    </row>
    <row r="186" spans="1:9">
      <c r="A186" s="57" t="s">
        <v>261</v>
      </c>
      <c r="B186" s="57"/>
      <c r="C186" s="57"/>
      <c r="D186" s="57"/>
      <c r="E186" s="57"/>
      <c r="F186" s="57"/>
      <c r="G186" s="57"/>
      <c r="H186" s="57"/>
      <c r="I186" s="57"/>
    </row>
    <row r="187" spans="1:9">
      <c r="A187" s="57" t="s">
        <v>330</v>
      </c>
      <c r="B187" s="57"/>
      <c r="C187" s="57"/>
      <c r="F187" s="66" t="s">
        <v>331</v>
      </c>
      <c r="G187" s="66" t="s">
        <v>332</v>
      </c>
      <c r="H187" s="57"/>
      <c r="I187" s="57"/>
    </row>
    <row r="188" spans="1:9">
      <c r="A188" s="57"/>
      <c r="B188" s="57"/>
      <c r="C188" s="57"/>
      <c r="F188" s="61"/>
      <c r="G188" s="61"/>
      <c r="H188" s="57"/>
      <c r="I188" s="57"/>
    </row>
    <row r="189" spans="1:9">
      <c r="A189" t="s">
        <v>506</v>
      </c>
      <c r="B189" s="57"/>
      <c r="C189" s="57"/>
      <c r="F189" s="61" t="s">
        <v>181</v>
      </c>
      <c r="G189" s="61" t="s">
        <v>181</v>
      </c>
      <c r="H189" s="57"/>
      <c r="I189" s="57"/>
    </row>
    <row r="190" spans="1:9">
      <c r="A190" t="s">
        <v>507</v>
      </c>
      <c r="B190" s="57"/>
      <c r="C190" s="57"/>
      <c r="F190" s="61" t="s">
        <v>181</v>
      </c>
      <c r="G190" s="61" t="s">
        <v>181</v>
      </c>
      <c r="H190" s="57"/>
      <c r="I190" s="57"/>
    </row>
    <row r="191" spans="1:9">
      <c r="A191" t="s">
        <v>508</v>
      </c>
      <c r="B191" s="57"/>
      <c r="C191" s="57"/>
      <c r="F191" s="61" t="s">
        <v>181</v>
      </c>
      <c r="G191" s="61" t="s">
        <v>181</v>
      </c>
      <c r="H191" s="57"/>
      <c r="I191" s="57"/>
    </row>
    <row r="192" spans="1:9">
      <c r="A192" t="s">
        <v>509</v>
      </c>
      <c r="B192" s="57"/>
      <c r="C192" s="57"/>
      <c r="F192" s="61" t="s">
        <v>181</v>
      </c>
      <c r="G192" s="61" t="s">
        <v>181</v>
      </c>
      <c r="H192" s="57"/>
      <c r="I192" s="57"/>
    </row>
    <row r="193" spans="1:9">
      <c r="A193" t="s">
        <v>510</v>
      </c>
      <c r="B193" s="57"/>
      <c r="C193" s="57"/>
      <c r="F193" s="61" t="s">
        <v>181</v>
      </c>
      <c r="G193" s="61" t="s">
        <v>181</v>
      </c>
      <c r="H193" s="57"/>
      <c r="I193" s="57"/>
    </row>
    <row r="194" spans="1:9">
      <c r="A194" s="67" t="s">
        <v>511</v>
      </c>
      <c r="B194" s="57"/>
      <c r="C194" s="57"/>
      <c r="F194" s="61" t="s">
        <v>181</v>
      </c>
      <c r="G194" s="61" t="s">
        <v>181</v>
      </c>
      <c r="H194" s="57"/>
      <c r="I194" s="57"/>
    </row>
    <row r="195" spans="1:9">
      <c r="A195" s="67" t="s">
        <v>512</v>
      </c>
      <c r="B195" s="57"/>
      <c r="C195" s="57"/>
      <c r="F195" s="61" t="s">
        <v>181</v>
      </c>
      <c r="G195" s="61" t="s">
        <v>181</v>
      </c>
      <c r="H195" s="57"/>
      <c r="I195" s="57"/>
    </row>
    <row r="196" spans="1:9">
      <c r="A196" t="s">
        <v>513</v>
      </c>
      <c r="B196" s="57"/>
      <c r="C196" s="57"/>
      <c r="F196" s="61" t="s">
        <v>181</v>
      </c>
      <c r="G196" s="61" t="s">
        <v>181</v>
      </c>
      <c r="H196" s="57"/>
      <c r="I196" s="57"/>
    </row>
    <row r="197" spans="1:9">
      <c r="A197" t="s">
        <v>514</v>
      </c>
      <c r="B197" s="57"/>
      <c r="C197" s="57"/>
      <c r="D197" s="61"/>
      <c r="E197" s="61"/>
      <c r="F197" s="61" t="s">
        <v>181</v>
      </c>
      <c r="G197" s="61" t="s">
        <v>181</v>
      </c>
      <c r="H197" s="57"/>
      <c r="I197" s="57"/>
    </row>
    <row r="198" spans="1:9" ht="15.75" thickBot="1">
      <c r="B198" s="57"/>
      <c r="C198" s="57"/>
      <c r="D198" s="61"/>
      <c r="E198" s="61"/>
      <c r="F198" s="63" t="s">
        <v>181</v>
      </c>
      <c r="G198" s="63" t="s">
        <v>181</v>
      </c>
      <c r="H198" s="57"/>
      <c r="I198" s="57"/>
    </row>
    <row r="199" spans="1:9" ht="15.75" thickTop="1">
      <c r="B199" s="57"/>
      <c r="C199" s="57"/>
      <c r="D199" s="61"/>
      <c r="E199" s="61"/>
      <c r="F199" s="61"/>
      <c r="G199" s="61"/>
      <c r="H199" s="57"/>
      <c r="I199" s="57"/>
    </row>
    <row r="200" spans="1:9">
      <c r="B200" s="57"/>
      <c r="C200" s="57"/>
      <c r="D200" s="61"/>
      <c r="E200" s="61"/>
      <c r="F200" s="57"/>
      <c r="G200" s="57"/>
      <c r="H200" s="57"/>
      <c r="I200" s="57"/>
    </row>
    <row r="201" spans="1:9">
      <c r="A201" s="56" t="s">
        <v>263</v>
      </c>
      <c r="B201" s="57"/>
      <c r="C201" s="57"/>
      <c r="D201" s="57"/>
      <c r="E201" s="57"/>
      <c r="F201" s="57"/>
      <c r="G201" s="57"/>
      <c r="H201" s="57"/>
      <c r="I201" s="57"/>
    </row>
    <row r="202" spans="1:9">
      <c r="A202" s="57" t="s">
        <v>264</v>
      </c>
      <c r="B202" s="57"/>
      <c r="C202" s="57"/>
      <c r="D202" s="57"/>
      <c r="E202" s="57"/>
      <c r="F202" s="57"/>
      <c r="G202" s="57"/>
      <c r="H202" s="57"/>
      <c r="I202" s="57"/>
    </row>
    <row r="203" spans="1:9">
      <c r="A203" s="57" t="s">
        <v>559</v>
      </c>
      <c r="B203" s="57"/>
      <c r="C203" s="57"/>
      <c r="F203" s="66" t="s">
        <v>331</v>
      </c>
      <c r="G203" s="66" t="s">
        <v>332</v>
      </c>
      <c r="H203" s="57"/>
      <c r="I203" s="57"/>
    </row>
    <row r="204" spans="1:9">
      <c r="A204" s="57"/>
      <c r="B204" s="57"/>
      <c r="C204" s="57"/>
      <c r="D204" s="61"/>
      <c r="E204" s="61"/>
      <c r="F204" s="57"/>
      <c r="G204" s="57"/>
      <c r="H204" s="57"/>
      <c r="I204" s="57"/>
    </row>
    <row r="205" spans="1:9">
      <c r="A205" s="67" t="s">
        <v>515</v>
      </c>
      <c r="B205" s="57"/>
      <c r="C205" s="57"/>
      <c r="D205" s="61"/>
      <c r="E205" s="61"/>
      <c r="F205" s="61" t="s">
        <v>181</v>
      </c>
      <c r="G205" s="61" t="s">
        <v>181</v>
      </c>
      <c r="H205" s="57"/>
      <c r="I205" s="57"/>
    </row>
    <row r="206" spans="1:9">
      <c r="A206" s="67" t="s">
        <v>516</v>
      </c>
      <c r="B206" s="57"/>
      <c r="C206" s="57"/>
      <c r="D206" s="61"/>
      <c r="E206" s="61"/>
      <c r="F206" s="61" t="s">
        <v>181</v>
      </c>
      <c r="G206" s="61" t="s">
        <v>181</v>
      </c>
      <c r="H206" s="57"/>
      <c r="I206" s="57"/>
    </row>
    <row r="207" spans="1:9">
      <c r="A207" s="67" t="s">
        <v>517</v>
      </c>
      <c r="B207" s="57"/>
      <c r="C207" s="57"/>
      <c r="D207" s="61"/>
      <c r="E207" s="61"/>
      <c r="F207" s="61" t="s">
        <v>181</v>
      </c>
      <c r="G207" s="61" t="s">
        <v>181</v>
      </c>
      <c r="H207" s="57"/>
      <c r="I207" s="57"/>
    </row>
    <row r="208" spans="1:9">
      <c r="A208" s="67" t="s">
        <v>518</v>
      </c>
      <c r="B208" s="57"/>
      <c r="C208" s="57"/>
      <c r="D208" s="61"/>
      <c r="E208" s="61"/>
      <c r="F208" s="61" t="s">
        <v>181</v>
      </c>
      <c r="G208" s="61" t="s">
        <v>181</v>
      </c>
      <c r="H208" s="57"/>
      <c r="I208" s="57"/>
    </row>
    <row r="209" spans="1:9">
      <c r="A209" s="67" t="s">
        <v>519</v>
      </c>
      <c r="B209" s="57"/>
      <c r="C209" s="57"/>
      <c r="D209" s="61"/>
      <c r="E209" s="61"/>
      <c r="F209" s="61" t="s">
        <v>181</v>
      </c>
      <c r="G209" s="61" t="s">
        <v>181</v>
      </c>
      <c r="H209" s="57"/>
      <c r="I209" s="57"/>
    </row>
    <row r="210" spans="1:9">
      <c r="A210" s="67" t="s">
        <v>520</v>
      </c>
      <c r="B210" s="57"/>
      <c r="C210" s="57"/>
      <c r="D210" s="61"/>
      <c r="E210" s="61"/>
      <c r="F210" s="61" t="s">
        <v>181</v>
      </c>
      <c r="G210" s="61" t="s">
        <v>181</v>
      </c>
      <c r="H210" s="57"/>
      <c r="I210" s="57"/>
    </row>
    <row r="211" spans="1:9">
      <c r="A211" s="67" t="s">
        <v>521</v>
      </c>
      <c r="B211" s="57"/>
      <c r="C211" s="57"/>
      <c r="D211" s="61"/>
      <c r="E211" s="61"/>
      <c r="F211" s="61" t="s">
        <v>181</v>
      </c>
      <c r="G211" s="61" t="s">
        <v>181</v>
      </c>
      <c r="H211" s="57"/>
      <c r="I211" s="57"/>
    </row>
    <row r="212" spans="1:9">
      <c r="A212" s="67" t="s">
        <v>522</v>
      </c>
      <c r="B212" s="57"/>
      <c r="C212" s="57"/>
      <c r="D212" s="61"/>
      <c r="E212" s="61"/>
      <c r="F212" s="61" t="s">
        <v>181</v>
      </c>
      <c r="G212" s="61" t="s">
        <v>181</v>
      </c>
      <c r="H212" s="57"/>
      <c r="I212" s="57"/>
    </row>
    <row r="213" spans="1:9">
      <c r="A213" s="67" t="s">
        <v>523</v>
      </c>
      <c r="B213" s="57"/>
      <c r="C213" s="57"/>
      <c r="D213" s="61"/>
      <c r="E213" s="61"/>
      <c r="F213" s="61" t="s">
        <v>181</v>
      </c>
      <c r="G213" s="61" t="s">
        <v>181</v>
      </c>
      <c r="H213" s="57"/>
      <c r="I213" s="57"/>
    </row>
    <row r="214" spans="1:9">
      <c r="A214" s="67" t="s">
        <v>524</v>
      </c>
      <c r="B214" s="57"/>
      <c r="C214" s="57"/>
      <c r="D214" s="61"/>
      <c r="E214" s="61"/>
      <c r="F214" s="61" t="s">
        <v>181</v>
      </c>
      <c r="G214" s="61" t="s">
        <v>181</v>
      </c>
      <c r="H214" s="57"/>
      <c r="I214" s="57"/>
    </row>
    <row r="215" spans="1:9">
      <c r="A215" s="67" t="s">
        <v>525</v>
      </c>
      <c r="B215" s="57"/>
      <c r="C215" s="57"/>
      <c r="D215" s="61"/>
      <c r="E215" s="61"/>
      <c r="F215" s="61" t="s">
        <v>181</v>
      </c>
      <c r="G215" s="61" t="s">
        <v>181</v>
      </c>
      <c r="H215" s="57"/>
      <c r="I215" s="57"/>
    </row>
    <row r="216" spans="1:9">
      <c r="A216" s="67" t="s">
        <v>526</v>
      </c>
      <c r="B216" s="57"/>
      <c r="C216" s="57"/>
      <c r="D216" s="61"/>
      <c r="E216" s="61"/>
      <c r="F216" s="61" t="s">
        <v>181</v>
      </c>
      <c r="G216" s="61" t="s">
        <v>181</v>
      </c>
      <c r="H216" s="57"/>
      <c r="I216" s="57"/>
    </row>
    <row r="217" spans="1:9">
      <c r="A217" s="67" t="s">
        <v>527</v>
      </c>
      <c r="B217" s="57"/>
      <c r="C217" s="57"/>
      <c r="D217" s="61"/>
      <c r="E217" s="61"/>
      <c r="F217" s="61" t="s">
        <v>181</v>
      </c>
      <c r="G217" s="61" t="s">
        <v>181</v>
      </c>
      <c r="H217" s="57"/>
      <c r="I217" s="57"/>
    </row>
    <row r="218" spans="1:9">
      <c r="A218" s="67" t="s">
        <v>528</v>
      </c>
      <c r="B218" s="57"/>
      <c r="C218" s="57"/>
      <c r="D218" s="61"/>
      <c r="E218" s="61"/>
      <c r="F218" s="61" t="s">
        <v>181</v>
      </c>
      <c r="G218" s="61" t="s">
        <v>181</v>
      </c>
      <c r="H218" s="57"/>
      <c r="I218" s="57"/>
    </row>
    <row r="219" spans="1:9">
      <c r="A219" s="67" t="s">
        <v>529</v>
      </c>
      <c r="B219" s="57"/>
      <c r="C219" s="57"/>
      <c r="D219" s="61"/>
      <c r="E219" s="61"/>
      <c r="F219" s="61" t="s">
        <v>181</v>
      </c>
      <c r="G219" s="61" t="s">
        <v>181</v>
      </c>
      <c r="H219" s="57"/>
      <c r="I219" s="57"/>
    </row>
    <row r="220" spans="1:9">
      <c r="A220" s="67" t="s">
        <v>530</v>
      </c>
      <c r="B220" s="57"/>
      <c r="C220" s="57"/>
      <c r="D220" s="61"/>
      <c r="E220" s="61"/>
      <c r="F220" s="61" t="s">
        <v>181</v>
      </c>
      <c r="G220" s="61" t="s">
        <v>181</v>
      </c>
      <c r="H220" s="57"/>
      <c r="I220" s="57"/>
    </row>
    <row r="221" spans="1:9">
      <c r="A221" s="67" t="s">
        <v>531</v>
      </c>
      <c r="B221" s="57"/>
      <c r="C221" s="57"/>
      <c r="D221" s="61"/>
      <c r="E221" s="61"/>
      <c r="F221" s="61" t="s">
        <v>181</v>
      </c>
      <c r="G221" s="61" t="s">
        <v>181</v>
      </c>
      <c r="H221" s="57"/>
      <c r="I221" s="57"/>
    </row>
    <row r="222" spans="1:9">
      <c r="A222" s="67" t="s">
        <v>532</v>
      </c>
      <c r="B222" s="57"/>
      <c r="C222" s="57"/>
      <c r="D222" s="61"/>
      <c r="E222" s="61"/>
      <c r="F222" s="61" t="s">
        <v>181</v>
      </c>
      <c r="G222" s="61" t="s">
        <v>181</v>
      </c>
      <c r="H222" s="57"/>
      <c r="I222" s="57"/>
    </row>
    <row r="223" spans="1:9">
      <c r="A223" s="67" t="s">
        <v>533</v>
      </c>
      <c r="B223" s="57"/>
      <c r="C223" s="57"/>
      <c r="D223" s="61"/>
      <c r="E223" s="61"/>
      <c r="F223" s="61" t="s">
        <v>181</v>
      </c>
      <c r="G223" s="61" t="s">
        <v>181</v>
      </c>
      <c r="H223" s="57"/>
      <c r="I223" s="57"/>
    </row>
    <row r="224" spans="1:9">
      <c r="A224" s="67" t="s">
        <v>534</v>
      </c>
      <c r="B224" s="57"/>
      <c r="C224" s="57"/>
      <c r="D224" s="61"/>
      <c r="E224" s="61"/>
      <c r="F224" s="61" t="s">
        <v>181</v>
      </c>
      <c r="G224" s="61" t="s">
        <v>181</v>
      </c>
      <c r="H224" s="57"/>
      <c r="I224" s="57"/>
    </row>
    <row r="225" spans="1:9">
      <c r="A225" s="67" t="s">
        <v>535</v>
      </c>
      <c r="B225" s="57"/>
      <c r="C225" s="57"/>
      <c r="D225" s="61"/>
      <c r="E225" s="61"/>
      <c r="F225" s="61" t="s">
        <v>181</v>
      </c>
      <c r="G225" s="61" t="s">
        <v>181</v>
      </c>
      <c r="H225" s="57"/>
      <c r="I225" s="57"/>
    </row>
    <row r="226" spans="1:9">
      <c r="A226" s="67" t="s">
        <v>536</v>
      </c>
      <c r="B226" s="57"/>
      <c r="C226" s="57"/>
      <c r="D226" s="61"/>
      <c r="E226" s="61"/>
      <c r="F226" s="61" t="s">
        <v>181</v>
      </c>
      <c r="G226" s="61" t="s">
        <v>181</v>
      </c>
      <c r="H226" s="57"/>
      <c r="I226" s="57"/>
    </row>
    <row r="227" spans="1:9">
      <c r="A227" s="67" t="s">
        <v>537</v>
      </c>
      <c r="B227" s="57"/>
      <c r="C227" s="57"/>
      <c r="D227" s="61"/>
      <c r="E227" s="61"/>
      <c r="F227" s="61" t="s">
        <v>181</v>
      </c>
      <c r="G227" s="61" t="s">
        <v>181</v>
      </c>
      <c r="H227" s="57"/>
      <c r="I227" s="57"/>
    </row>
    <row r="228" spans="1:9">
      <c r="A228" s="67" t="s">
        <v>538</v>
      </c>
      <c r="B228" s="57"/>
      <c r="C228" s="57"/>
      <c r="D228" s="61"/>
      <c r="E228" s="61"/>
      <c r="F228" s="61" t="s">
        <v>181</v>
      </c>
      <c r="G228" s="61" t="s">
        <v>181</v>
      </c>
      <c r="H228" s="57"/>
      <c r="I228" s="57"/>
    </row>
    <row r="229" spans="1:9">
      <c r="A229" s="67" t="s">
        <v>539</v>
      </c>
      <c r="B229" s="57"/>
      <c r="C229" s="57"/>
      <c r="D229" s="61"/>
      <c r="E229" s="61"/>
      <c r="F229" s="61" t="s">
        <v>181</v>
      </c>
      <c r="G229" s="61" t="s">
        <v>181</v>
      </c>
      <c r="H229" s="57"/>
      <c r="I229" s="57"/>
    </row>
    <row r="230" spans="1:9">
      <c r="A230" s="67" t="s">
        <v>540</v>
      </c>
      <c r="B230" s="57"/>
      <c r="C230" s="57"/>
      <c r="D230" s="61"/>
      <c r="E230" s="61"/>
      <c r="F230" s="61" t="s">
        <v>181</v>
      </c>
      <c r="G230" s="61" t="s">
        <v>181</v>
      </c>
      <c r="H230" s="57"/>
      <c r="I230" s="57"/>
    </row>
    <row r="231" spans="1:9">
      <c r="A231" s="67" t="s">
        <v>541</v>
      </c>
      <c r="B231" s="57"/>
      <c r="C231" s="57"/>
      <c r="D231" s="61"/>
      <c r="E231" s="61"/>
      <c r="F231" s="61" t="s">
        <v>181</v>
      </c>
      <c r="G231" s="61" t="s">
        <v>181</v>
      </c>
      <c r="H231" s="57"/>
      <c r="I231" s="57"/>
    </row>
    <row r="232" spans="1:9">
      <c r="A232" s="67" t="s">
        <v>542</v>
      </c>
      <c r="B232" s="57"/>
      <c r="C232" s="57"/>
      <c r="D232" s="61"/>
      <c r="E232" s="61"/>
      <c r="F232" s="61" t="s">
        <v>181</v>
      </c>
      <c r="G232" s="61" t="s">
        <v>181</v>
      </c>
      <c r="H232" s="57"/>
      <c r="I232" s="57"/>
    </row>
    <row r="233" spans="1:9">
      <c r="A233" s="67" t="s">
        <v>543</v>
      </c>
      <c r="B233" s="57"/>
      <c r="C233" s="57"/>
      <c r="D233" s="61"/>
      <c r="E233" s="61"/>
      <c r="F233" s="61" t="s">
        <v>181</v>
      </c>
      <c r="G233" s="61" t="s">
        <v>181</v>
      </c>
      <c r="H233" s="57"/>
      <c r="I233" s="57"/>
    </row>
    <row r="234" spans="1:9">
      <c r="A234" s="67" t="s">
        <v>544</v>
      </c>
      <c r="B234" s="57"/>
      <c r="C234" s="57"/>
      <c r="D234" s="61"/>
      <c r="E234" s="61"/>
      <c r="F234" s="61" t="s">
        <v>181</v>
      </c>
      <c r="G234" s="61" t="s">
        <v>181</v>
      </c>
      <c r="H234" s="57"/>
      <c r="I234" s="57"/>
    </row>
    <row r="235" spans="1:9">
      <c r="A235" s="67" t="s">
        <v>545</v>
      </c>
      <c r="B235" s="57"/>
      <c r="C235" s="57"/>
      <c r="D235" s="61"/>
      <c r="E235" s="61"/>
      <c r="F235" s="61" t="s">
        <v>181</v>
      </c>
      <c r="G235" s="61" t="s">
        <v>181</v>
      </c>
      <c r="H235" s="57"/>
      <c r="I235" s="57"/>
    </row>
    <row r="236" spans="1:9">
      <c r="A236" s="67" t="s">
        <v>546</v>
      </c>
      <c r="B236" s="57"/>
      <c r="C236" s="57"/>
      <c r="D236" s="61"/>
      <c r="E236" s="61"/>
      <c r="F236" s="61" t="s">
        <v>181</v>
      </c>
      <c r="G236" s="61" t="s">
        <v>181</v>
      </c>
      <c r="H236" s="57"/>
      <c r="I236" s="57"/>
    </row>
    <row r="237" spans="1:9">
      <c r="A237" s="67" t="s">
        <v>547</v>
      </c>
      <c r="B237" s="57"/>
      <c r="C237" s="57"/>
      <c r="D237" s="61"/>
      <c r="E237" s="61"/>
      <c r="F237" s="61" t="s">
        <v>181</v>
      </c>
      <c r="G237" s="61" t="s">
        <v>181</v>
      </c>
      <c r="H237" s="57"/>
      <c r="I237" s="57"/>
    </row>
    <row r="238" spans="1:9">
      <c r="A238" s="67" t="s">
        <v>548</v>
      </c>
      <c r="B238" s="57"/>
      <c r="C238" s="57"/>
      <c r="D238" s="61"/>
      <c r="E238" s="61"/>
      <c r="F238" s="61" t="s">
        <v>181</v>
      </c>
      <c r="G238" s="61" t="s">
        <v>181</v>
      </c>
      <c r="H238" s="57"/>
      <c r="I238" s="57"/>
    </row>
    <row r="239" spans="1:9">
      <c r="A239" s="67" t="s">
        <v>549</v>
      </c>
      <c r="B239" s="57"/>
      <c r="C239" s="57"/>
      <c r="D239" s="61"/>
      <c r="E239" s="61"/>
      <c r="F239" s="61" t="s">
        <v>181</v>
      </c>
      <c r="G239" s="61" t="s">
        <v>181</v>
      </c>
      <c r="H239" s="57"/>
      <c r="I239" s="57"/>
    </row>
    <row r="240" spans="1:9">
      <c r="A240" s="67" t="s">
        <v>550</v>
      </c>
      <c r="B240" s="57"/>
      <c r="C240" s="57"/>
      <c r="D240" s="61"/>
      <c r="E240" s="61"/>
      <c r="F240" s="61" t="s">
        <v>181</v>
      </c>
      <c r="G240" s="61" t="s">
        <v>181</v>
      </c>
      <c r="H240" s="57"/>
      <c r="I240" s="57"/>
    </row>
    <row r="241" spans="1:9">
      <c r="A241" s="67" t="s">
        <v>551</v>
      </c>
      <c r="B241" s="57"/>
      <c r="C241" s="57"/>
      <c r="D241" s="61"/>
      <c r="E241" s="61"/>
      <c r="F241" s="61" t="s">
        <v>181</v>
      </c>
      <c r="G241" s="61" t="s">
        <v>181</v>
      </c>
      <c r="H241" s="57"/>
      <c r="I241" s="57"/>
    </row>
    <row r="242" spans="1:9">
      <c r="A242" s="67" t="s">
        <v>552</v>
      </c>
      <c r="B242" s="57"/>
      <c r="C242" s="57"/>
      <c r="D242" s="61"/>
      <c r="E242" s="61"/>
      <c r="F242" s="61" t="s">
        <v>181</v>
      </c>
      <c r="G242" s="61" t="s">
        <v>181</v>
      </c>
      <c r="H242" s="57"/>
      <c r="I242" s="57"/>
    </row>
    <row r="243" spans="1:9">
      <c r="A243" s="67" t="s">
        <v>553</v>
      </c>
      <c r="B243" s="57"/>
      <c r="C243" s="57"/>
      <c r="D243" s="61"/>
      <c r="E243" s="61"/>
      <c r="F243" s="61" t="s">
        <v>181</v>
      </c>
      <c r="G243" s="61" t="s">
        <v>181</v>
      </c>
      <c r="H243" s="57"/>
      <c r="I243" s="57"/>
    </row>
    <row r="244" spans="1:9">
      <c r="A244" s="67" t="s">
        <v>554</v>
      </c>
      <c r="B244" s="57"/>
      <c r="C244" s="57"/>
      <c r="D244" s="61"/>
      <c r="E244" s="61"/>
      <c r="F244" s="61" t="s">
        <v>181</v>
      </c>
      <c r="G244" s="61" t="s">
        <v>181</v>
      </c>
      <c r="H244" s="57"/>
      <c r="I244" s="57"/>
    </row>
    <row r="245" spans="1:9">
      <c r="A245" t="s">
        <v>555</v>
      </c>
      <c r="B245" s="57"/>
      <c r="C245" s="57"/>
      <c r="D245" s="61"/>
      <c r="E245" s="61"/>
      <c r="F245" s="61" t="s">
        <v>181</v>
      </c>
      <c r="G245" s="61" t="s">
        <v>181</v>
      </c>
      <c r="H245" s="57"/>
      <c r="I245" s="57"/>
    </row>
    <row r="246" spans="1:9">
      <c r="A246" t="s">
        <v>556</v>
      </c>
      <c r="B246" s="57"/>
      <c r="C246" s="57"/>
      <c r="D246" s="61"/>
      <c r="E246" s="61"/>
      <c r="F246" s="61" t="s">
        <v>181</v>
      </c>
      <c r="G246" s="61" t="s">
        <v>181</v>
      </c>
      <c r="H246" s="57"/>
      <c r="I246" s="57"/>
    </row>
    <row r="247" spans="1:9">
      <c r="A247" s="67" t="s">
        <v>557</v>
      </c>
      <c r="B247" s="57"/>
      <c r="C247" s="57"/>
      <c r="D247" s="61"/>
      <c r="E247" s="61"/>
      <c r="F247" s="61" t="s">
        <v>181</v>
      </c>
      <c r="G247" s="61" t="s">
        <v>181</v>
      </c>
      <c r="H247" s="57"/>
      <c r="I247" s="57"/>
    </row>
    <row r="248" spans="1:9">
      <c r="A248" s="67" t="s">
        <v>558</v>
      </c>
      <c r="B248" s="57"/>
      <c r="C248" s="57"/>
      <c r="D248" s="61"/>
      <c r="E248" s="61"/>
      <c r="F248" s="61" t="s">
        <v>181</v>
      </c>
      <c r="G248" s="61" t="s">
        <v>181</v>
      </c>
      <c r="H248" s="57"/>
      <c r="I248" s="57"/>
    </row>
    <row r="249" spans="1:9" ht="15.75" thickBot="1">
      <c r="A249" s="57"/>
      <c r="B249" s="57"/>
      <c r="C249" s="57"/>
      <c r="D249" s="61"/>
      <c r="E249" s="61"/>
      <c r="F249" s="63" t="s">
        <v>181</v>
      </c>
      <c r="G249" s="63" t="s">
        <v>181</v>
      </c>
      <c r="H249" s="57"/>
      <c r="I249" s="57"/>
    </row>
    <row r="250" spans="1:9" ht="15.75" thickTop="1">
      <c r="A250" s="57"/>
      <c r="B250" s="57"/>
      <c r="C250" s="57"/>
      <c r="D250" s="61"/>
      <c r="E250" s="61"/>
      <c r="F250" s="57"/>
      <c r="G250" s="57"/>
      <c r="H250" s="57"/>
      <c r="I250" s="57"/>
    </row>
    <row r="251" spans="1:9">
      <c r="A251" s="57"/>
      <c r="B251" s="57"/>
      <c r="C251" s="57"/>
      <c r="F251" s="57"/>
      <c r="G251" s="57"/>
      <c r="H251" s="57"/>
      <c r="I251" s="57"/>
    </row>
    <row r="252" spans="1:9">
      <c r="A252" s="56" t="s">
        <v>265</v>
      </c>
      <c r="B252" s="57"/>
      <c r="C252" s="57"/>
      <c r="D252" s="61"/>
      <c r="E252" s="61"/>
      <c r="F252" s="57"/>
      <c r="G252" s="57"/>
      <c r="H252" s="57"/>
      <c r="I252" s="57"/>
    </row>
    <row r="253" spans="1:9">
      <c r="A253" s="57" t="s">
        <v>266</v>
      </c>
      <c r="B253" s="57"/>
      <c r="C253" s="57"/>
      <c r="D253" s="61"/>
      <c r="E253" s="61"/>
      <c r="F253" s="57"/>
      <c r="G253" s="57"/>
      <c r="H253" s="57"/>
      <c r="I253" s="57"/>
    </row>
    <row r="254" spans="1:9">
      <c r="A254" s="57" t="s">
        <v>335</v>
      </c>
      <c r="B254" s="57"/>
      <c r="C254" s="57"/>
      <c r="F254" s="66" t="s">
        <v>331</v>
      </c>
      <c r="G254" s="66" t="s">
        <v>332</v>
      </c>
      <c r="H254" s="57"/>
      <c r="I254" s="57"/>
    </row>
    <row r="255" spans="1:9">
      <c r="A255" s="57"/>
      <c r="B255" s="57"/>
      <c r="C255" s="57"/>
      <c r="F255" s="61"/>
      <c r="G255" s="61"/>
      <c r="H255" s="57"/>
      <c r="I255" s="57"/>
    </row>
    <row r="256" spans="1:9">
      <c r="A256" t="s">
        <v>560</v>
      </c>
      <c r="B256" s="57"/>
      <c r="C256" s="57"/>
      <c r="E256" s="61"/>
      <c r="F256" s="57"/>
      <c r="G256" s="57"/>
      <c r="H256" s="57"/>
      <c r="I256" s="57"/>
    </row>
    <row r="257" spans="1:9">
      <c r="A257" s="67" t="s">
        <v>561</v>
      </c>
      <c r="B257" s="57"/>
      <c r="C257" s="57"/>
      <c r="F257" s="57"/>
      <c r="G257" s="61" t="s">
        <v>181</v>
      </c>
      <c r="H257" s="57"/>
      <c r="I257" s="57"/>
    </row>
    <row r="258" spans="1:9">
      <c r="A258" s="67" t="s">
        <v>562</v>
      </c>
      <c r="B258" s="57"/>
      <c r="C258" s="57"/>
      <c r="F258" s="57"/>
      <c r="G258" s="61" t="s">
        <v>181</v>
      </c>
      <c r="H258" s="57"/>
      <c r="I258" s="57"/>
    </row>
    <row r="259" spans="1:9" ht="15.75" thickBot="1">
      <c r="A259" s="67" t="s">
        <v>563</v>
      </c>
      <c r="B259" s="57"/>
      <c r="C259" s="57"/>
      <c r="F259" s="57"/>
      <c r="G259" s="63" t="s">
        <v>181</v>
      </c>
      <c r="H259" s="57"/>
      <c r="I259" s="57"/>
    </row>
    <row r="260" spans="1:9" ht="15.75" thickTop="1">
      <c r="A260" s="57"/>
      <c r="B260" s="57"/>
      <c r="C260" s="57"/>
      <c r="D260" s="57"/>
      <c r="E260" s="57"/>
      <c r="F260" s="57"/>
      <c r="G260" s="57"/>
      <c r="H260" s="57"/>
      <c r="I260" s="57"/>
    </row>
    <row r="261" spans="1:9">
      <c r="A261" s="57"/>
      <c r="B261" s="57"/>
      <c r="C261" s="57"/>
      <c r="D261" s="57"/>
      <c r="E261" s="57"/>
      <c r="F261" s="57"/>
      <c r="G261" s="57"/>
      <c r="H261" s="57"/>
      <c r="I261" s="57"/>
    </row>
    <row r="262" spans="1:9">
      <c r="A262" s="57"/>
      <c r="B262" s="57"/>
      <c r="C262" s="57"/>
      <c r="D262" s="57"/>
      <c r="E262" s="57"/>
      <c r="F262" s="57"/>
      <c r="G262" s="57"/>
      <c r="H262" s="57"/>
      <c r="I262" s="57"/>
    </row>
    <row r="263" spans="1:9">
      <c r="A263" s="57"/>
      <c r="B263" s="57"/>
      <c r="C263" s="57"/>
      <c r="D263" s="57"/>
      <c r="E263" s="57"/>
      <c r="F263" s="57"/>
      <c r="G263" s="57"/>
      <c r="H263" s="57"/>
      <c r="I263" s="57"/>
    </row>
    <row r="264" spans="1:9">
      <c r="A264" s="56" t="s">
        <v>267</v>
      </c>
      <c r="B264" s="57"/>
      <c r="C264" s="57"/>
      <c r="D264" s="57"/>
      <c r="E264" s="57"/>
      <c r="F264" s="57"/>
      <c r="G264" s="57"/>
      <c r="H264" s="57"/>
      <c r="I264" s="57"/>
    </row>
    <row r="265" spans="1:9">
      <c r="A265" s="57" t="s">
        <v>268</v>
      </c>
      <c r="B265" s="57"/>
      <c r="C265" s="57"/>
      <c r="D265" s="57"/>
      <c r="E265" s="57"/>
      <c r="F265" s="57"/>
      <c r="G265" s="57"/>
      <c r="H265" s="57"/>
      <c r="I265" s="57"/>
    </row>
    <row r="266" spans="1:9">
      <c r="A266" s="57" t="s">
        <v>330</v>
      </c>
      <c r="B266" s="57"/>
      <c r="C266" s="57"/>
      <c r="F266" s="66" t="s">
        <v>331</v>
      </c>
      <c r="G266" s="66" t="s">
        <v>332</v>
      </c>
      <c r="H266" s="57"/>
      <c r="I266" s="57"/>
    </row>
    <row r="267" spans="1:9">
      <c r="A267" s="57" t="s">
        <v>362</v>
      </c>
      <c r="B267" s="57"/>
      <c r="C267" s="57"/>
      <c r="F267" s="61" t="s">
        <v>181</v>
      </c>
      <c r="G267" s="61" t="s">
        <v>181</v>
      </c>
      <c r="H267" s="57"/>
      <c r="I267" s="57"/>
    </row>
    <row r="268" spans="1:9">
      <c r="A268" s="57" t="s">
        <v>363</v>
      </c>
      <c r="B268" s="57"/>
      <c r="C268" s="57"/>
      <c r="F268" s="61" t="s">
        <v>181</v>
      </c>
      <c r="G268" s="61" t="s">
        <v>181</v>
      </c>
      <c r="H268" s="57"/>
      <c r="I268" s="57"/>
    </row>
    <row r="269" spans="1:9">
      <c r="A269" s="57" t="s">
        <v>364</v>
      </c>
      <c r="B269" s="57"/>
      <c r="C269" s="57"/>
      <c r="F269" s="61" t="s">
        <v>181</v>
      </c>
      <c r="G269" s="61" t="s">
        <v>181</v>
      </c>
      <c r="H269" s="57"/>
      <c r="I269" s="57"/>
    </row>
    <row r="270" spans="1:9">
      <c r="A270" s="57" t="s">
        <v>365</v>
      </c>
      <c r="B270" s="57"/>
      <c r="C270" s="57"/>
      <c r="F270" s="61" t="s">
        <v>181</v>
      </c>
      <c r="G270" s="61" t="s">
        <v>181</v>
      </c>
      <c r="H270" s="57"/>
      <c r="I270" s="57"/>
    </row>
    <row r="271" spans="1:9" ht="15.75" thickBot="1">
      <c r="A271" s="57" t="s">
        <v>336</v>
      </c>
      <c r="B271" s="57"/>
      <c r="C271" s="57"/>
      <c r="F271" s="63" t="s">
        <v>181</v>
      </c>
      <c r="G271" s="63" t="s">
        <v>181</v>
      </c>
      <c r="H271" s="57"/>
      <c r="I271" s="57"/>
    </row>
    <row r="272" spans="1:9" ht="15.75" thickTop="1">
      <c r="A272" s="57"/>
      <c r="B272" s="57"/>
      <c r="C272" s="57"/>
      <c r="D272" s="57"/>
      <c r="E272" s="57"/>
      <c r="F272" s="57"/>
      <c r="G272" s="57"/>
      <c r="H272" s="57"/>
      <c r="I272" s="57"/>
    </row>
    <row r="273" spans="1:9">
      <c r="A273" s="57"/>
      <c r="B273" s="57"/>
      <c r="C273" s="57"/>
      <c r="D273" s="57"/>
      <c r="E273" s="57"/>
      <c r="F273" s="57"/>
      <c r="G273" s="57"/>
      <c r="H273" s="57"/>
      <c r="I273" s="57"/>
    </row>
    <row r="274" spans="1:9">
      <c r="A274" s="57"/>
      <c r="B274" s="57"/>
      <c r="C274" s="57"/>
      <c r="D274" s="57"/>
      <c r="E274" s="57"/>
      <c r="F274" s="57"/>
      <c r="G274" s="57"/>
      <c r="H274" s="57"/>
      <c r="I274" s="57"/>
    </row>
    <row r="275" spans="1:9">
      <c r="A275" s="57"/>
      <c r="B275" s="57"/>
      <c r="C275" s="57"/>
      <c r="D275" s="57"/>
      <c r="E275" s="57"/>
      <c r="F275" s="57"/>
      <c r="G275" s="57"/>
      <c r="H275" s="57"/>
      <c r="I275" s="57"/>
    </row>
    <row r="276" spans="1:9">
      <c r="A276" s="57"/>
      <c r="B276" s="57"/>
      <c r="C276" s="57"/>
      <c r="D276" s="57"/>
      <c r="E276" s="57"/>
      <c r="F276" s="57"/>
      <c r="G276" s="57"/>
      <c r="H276" s="57"/>
      <c r="I276" s="57"/>
    </row>
    <row r="277" spans="1:9">
      <c r="A277" s="56" t="s">
        <v>272</v>
      </c>
      <c r="B277" s="57"/>
      <c r="C277" s="57"/>
      <c r="D277" s="57"/>
      <c r="E277" s="57"/>
      <c r="F277" s="57"/>
      <c r="G277" s="57"/>
      <c r="H277" s="57"/>
      <c r="I277" s="57"/>
    </row>
    <row r="278" spans="1:9">
      <c r="A278" s="57" t="s">
        <v>273</v>
      </c>
      <c r="B278" s="57"/>
      <c r="C278" s="57"/>
      <c r="D278" s="57"/>
      <c r="E278" s="57"/>
      <c r="F278" s="57"/>
      <c r="G278" s="57"/>
      <c r="H278" s="57"/>
      <c r="I278" s="57"/>
    </row>
    <row r="279" spans="1:9">
      <c r="A279" s="57" t="s">
        <v>330</v>
      </c>
      <c r="B279" s="57"/>
      <c r="C279" s="57"/>
      <c r="F279" s="66" t="s">
        <v>331</v>
      </c>
      <c r="G279" s="66" t="s">
        <v>332</v>
      </c>
      <c r="H279" s="57"/>
      <c r="I279" s="57"/>
    </row>
    <row r="280" spans="1:9">
      <c r="A280" s="57"/>
      <c r="B280" s="57"/>
      <c r="C280" s="57"/>
      <c r="F280" s="66"/>
      <c r="G280" s="66"/>
      <c r="H280" s="57"/>
      <c r="I280" s="57"/>
    </row>
    <row r="281" spans="1:9">
      <c r="A281" t="s">
        <v>564</v>
      </c>
      <c r="B281" s="57"/>
      <c r="C281" s="57"/>
      <c r="F281" s="61" t="s">
        <v>181</v>
      </c>
      <c r="G281" s="61" t="s">
        <v>181</v>
      </c>
      <c r="H281" s="57"/>
      <c r="I281" s="57"/>
    </row>
    <row r="282" spans="1:9">
      <c r="A282" t="s">
        <v>565</v>
      </c>
      <c r="B282" s="57"/>
      <c r="C282" s="57"/>
      <c r="F282" s="61" t="s">
        <v>181</v>
      </c>
      <c r="G282" s="61" t="s">
        <v>181</v>
      </c>
      <c r="H282" s="57"/>
      <c r="I282" s="57"/>
    </row>
    <row r="283" spans="1:9">
      <c r="A283" t="s">
        <v>566</v>
      </c>
      <c r="B283" s="57"/>
      <c r="C283" s="57"/>
      <c r="F283" s="61" t="s">
        <v>181</v>
      </c>
      <c r="G283" s="61" t="s">
        <v>181</v>
      </c>
      <c r="H283" s="57"/>
      <c r="I283" s="57"/>
    </row>
    <row r="284" spans="1:9">
      <c r="A284" t="s">
        <v>567</v>
      </c>
      <c r="B284" s="57"/>
      <c r="C284" s="57"/>
      <c r="F284" s="61" t="s">
        <v>181</v>
      </c>
      <c r="G284" s="61" t="s">
        <v>181</v>
      </c>
      <c r="H284" s="57"/>
      <c r="I284" s="57"/>
    </row>
    <row r="285" spans="1:9">
      <c r="A285" t="s">
        <v>568</v>
      </c>
      <c r="B285" s="57"/>
      <c r="C285" s="57"/>
      <c r="F285" s="61" t="s">
        <v>181</v>
      </c>
      <c r="G285" s="61" t="s">
        <v>181</v>
      </c>
      <c r="H285" s="57"/>
      <c r="I285" s="57"/>
    </row>
    <row r="286" spans="1:9">
      <c r="A286" t="s">
        <v>569</v>
      </c>
      <c r="B286" s="57"/>
      <c r="C286" s="57"/>
      <c r="F286" s="61" t="s">
        <v>181</v>
      </c>
      <c r="G286" s="61" t="s">
        <v>181</v>
      </c>
      <c r="H286" s="57"/>
      <c r="I286" s="57"/>
    </row>
    <row r="287" spans="1:9">
      <c r="A287" t="s">
        <v>570</v>
      </c>
      <c r="B287" s="57"/>
      <c r="C287" s="57"/>
      <c r="F287" s="61" t="s">
        <v>181</v>
      </c>
      <c r="G287" s="61" t="s">
        <v>181</v>
      </c>
      <c r="H287" s="57"/>
      <c r="I287" s="57"/>
    </row>
    <row r="288" spans="1:9">
      <c r="A288" t="s">
        <v>571</v>
      </c>
      <c r="B288" s="57"/>
      <c r="C288" s="57"/>
      <c r="F288" s="61" t="s">
        <v>181</v>
      </c>
      <c r="G288" s="61" t="s">
        <v>181</v>
      </c>
      <c r="H288" s="57"/>
      <c r="I288" s="57"/>
    </row>
    <row r="289" spans="1:9">
      <c r="A289" t="s">
        <v>572</v>
      </c>
      <c r="B289" s="57"/>
      <c r="C289" s="57"/>
      <c r="F289" s="61" t="s">
        <v>181</v>
      </c>
      <c r="G289" s="61" t="s">
        <v>181</v>
      </c>
      <c r="H289" s="57"/>
      <c r="I289" s="57"/>
    </row>
    <row r="290" spans="1:9">
      <c r="A290" t="s">
        <v>573</v>
      </c>
      <c r="B290" s="57"/>
      <c r="C290" s="57"/>
      <c r="F290" s="61" t="s">
        <v>181</v>
      </c>
      <c r="G290" s="61" t="s">
        <v>181</v>
      </c>
      <c r="H290" s="57"/>
      <c r="I290" s="57"/>
    </row>
    <row r="291" spans="1:9">
      <c r="A291" t="s">
        <v>574</v>
      </c>
      <c r="B291" s="57"/>
      <c r="C291" s="57"/>
      <c r="F291" s="61" t="s">
        <v>181</v>
      </c>
      <c r="G291" s="61" t="s">
        <v>181</v>
      </c>
      <c r="H291" s="57"/>
      <c r="I291" s="57"/>
    </row>
    <row r="292" spans="1:9">
      <c r="A292" t="s">
        <v>575</v>
      </c>
      <c r="B292" s="57"/>
      <c r="C292" s="57"/>
      <c r="F292" s="61" t="s">
        <v>181</v>
      </c>
      <c r="G292" s="61" t="s">
        <v>181</v>
      </c>
      <c r="H292" s="57"/>
      <c r="I292" s="57"/>
    </row>
    <row r="293" spans="1:9">
      <c r="A293" t="s">
        <v>576</v>
      </c>
      <c r="B293" s="57"/>
      <c r="C293" s="57"/>
      <c r="F293" s="61" t="s">
        <v>181</v>
      </c>
      <c r="G293" s="61" t="s">
        <v>181</v>
      </c>
      <c r="H293" s="57"/>
      <c r="I293" s="57"/>
    </row>
    <row r="294" spans="1:9">
      <c r="A294" t="s">
        <v>577</v>
      </c>
      <c r="B294" s="57"/>
      <c r="C294" s="57"/>
      <c r="F294" s="61" t="s">
        <v>181</v>
      </c>
      <c r="G294" s="61" t="s">
        <v>181</v>
      </c>
      <c r="H294" s="57"/>
      <c r="I294" s="57"/>
    </row>
    <row r="295" spans="1:9">
      <c r="A295" t="s">
        <v>578</v>
      </c>
      <c r="B295" s="57"/>
      <c r="C295" s="57"/>
      <c r="F295" s="61" t="s">
        <v>181</v>
      </c>
      <c r="G295" s="61" t="s">
        <v>181</v>
      </c>
      <c r="H295" s="57"/>
      <c r="I295" s="57"/>
    </row>
    <row r="296" spans="1:9">
      <c r="A296" t="s">
        <v>579</v>
      </c>
      <c r="B296" s="57"/>
      <c r="C296" s="57"/>
      <c r="F296" s="61" t="s">
        <v>181</v>
      </c>
      <c r="G296" s="61" t="s">
        <v>181</v>
      </c>
      <c r="H296" s="57"/>
      <c r="I296" s="57"/>
    </row>
    <row r="297" spans="1:9">
      <c r="A297" t="s">
        <v>580</v>
      </c>
      <c r="B297" s="57"/>
      <c r="C297" s="57"/>
      <c r="F297" s="61" t="s">
        <v>181</v>
      </c>
      <c r="G297" s="61" t="s">
        <v>181</v>
      </c>
      <c r="H297" s="57"/>
      <c r="I297" s="57"/>
    </row>
    <row r="298" spans="1:9">
      <c r="A298" t="s">
        <v>581</v>
      </c>
      <c r="B298" s="57"/>
      <c r="C298" s="57"/>
      <c r="F298" s="61" t="s">
        <v>181</v>
      </c>
      <c r="G298" s="61" t="s">
        <v>181</v>
      </c>
      <c r="H298" s="57"/>
      <c r="I298" s="57"/>
    </row>
    <row r="299" spans="1:9">
      <c r="A299" t="s">
        <v>582</v>
      </c>
      <c r="B299" s="57"/>
      <c r="C299" s="57"/>
      <c r="F299" s="61" t="s">
        <v>181</v>
      </c>
      <c r="G299" s="61" t="s">
        <v>181</v>
      </c>
      <c r="H299" s="57"/>
      <c r="I299" s="57"/>
    </row>
    <row r="300" spans="1:9">
      <c r="A300" t="s">
        <v>583</v>
      </c>
      <c r="B300" s="57"/>
      <c r="C300" s="57"/>
      <c r="F300" s="61" t="s">
        <v>181</v>
      </c>
      <c r="G300" s="61" t="s">
        <v>181</v>
      </c>
      <c r="H300" s="57"/>
      <c r="I300" s="57"/>
    </row>
    <row r="301" spans="1:9">
      <c r="A301" t="s">
        <v>584</v>
      </c>
      <c r="B301" s="57"/>
      <c r="C301" s="57"/>
      <c r="F301" s="61" t="s">
        <v>181</v>
      </c>
      <c r="G301" s="61" t="s">
        <v>181</v>
      </c>
      <c r="H301" s="57"/>
      <c r="I301" s="57"/>
    </row>
    <row r="302" spans="1:9">
      <c r="A302" t="s">
        <v>585</v>
      </c>
      <c r="B302" s="57"/>
      <c r="C302" s="57"/>
      <c r="F302" s="61" t="s">
        <v>181</v>
      </c>
      <c r="G302" s="61" t="s">
        <v>181</v>
      </c>
      <c r="H302" s="57"/>
      <c r="I302" s="57"/>
    </row>
    <row r="303" spans="1:9">
      <c r="A303" t="s">
        <v>586</v>
      </c>
      <c r="B303" s="57"/>
      <c r="C303" s="57"/>
      <c r="F303" s="61" t="s">
        <v>181</v>
      </c>
      <c r="G303" s="61" t="s">
        <v>181</v>
      </c>
      <c r="H303" s="57"/>
      <c r="I303" s="57"/>
    </row>
    <row r="304" spans="1:9">
      <c r="A304" t="s">
        <v>587</v>
      </c>
      <c r="B304" s="57"/>
      <c r="C304" s="57"/>
      <c r="F304" s="61" t="s">
        <v>181</v>
      </c>
      <c r="G304" s="61" t="s">
        <v>181</v>
      </c>
      <c r="H304" s="57"/>
      <c r="I304" s="57"/>
    </row>
    <row r="305" spans="1:9">
      <c r="A305" t="s">
        <v>588</v>
      </c>
      <c r="B305" s="57"/>
      <c r="C305" s="57"/>
      <c r="F305" s="61" t="s">
        <v>181</v>
      </c>
      <c r="G305" s="61" t="s">
        <v>181</v>
      </c>
      <c r="H305" s="57"/>
      <c r="I305" s="57"/>
    </row>
    <row r="306" spans="1:9">
      <c r="A306" t="s">
        <v>589</v>
      </c>
      <c r="B306" s="57"/>
      <c r="C306" s="57"/>
      <c r="F306" s="61" t="s">
        <v>181</v>
      </c>
      <c r="G306" s="61" t="s">
        <v>181</v>
      </c>
      <c r="H306" s="57"/>
      <c r="I306" s="57"/>
    </row>
    <row r="307" spans="1:9">
      <c r="A307" t="s">
        <v>590</v>
      </c>
      <c r="B307" s="57"/>
      <c r="C307" s="57"/>
      <c r="F307" s="61" t="s">
        <v>181</v>
      </c>
      <c r="G307" s="61" t="s">
        <v>181</v>
      </c>
      <c r="H307" s="57"/>
      <c r="I307" s="57"/>
    </row>
    <row r="308" spans="1:9">
      <c r="A308" t="s">
        <v>591</v>
      </c>
      <c r="B308" s="57"/>
      <c r="C308" s="57"/>
      <c r="F308" s="61" t="s">
        <v>181</v>
      </c>
      <c r="G308" s="61" t="s">
        <v>181</v>
      </c>
      <c r="H308" s="57"/>
      <c r="I308" s="57"/>
    </row>
    <row r="309" spans="1:9">
      <c r="A309" t="s">
        <v>592</v>
      </c>
      <c r="B309" s="57"/>
      <c r="C309" s="57"/>
      <c r="F309" s="61" t="s">
        <v>181</v>
      </c>
      <c r="G309" s="61" t="s">
        <v>181</v>
      </c>
      <c r="H309" s="57"/>
      <c r="I309" s="57"/>
    </row>
    <row r="310" spans="1:9">
      <c r="A310" t="s">
        <v>593</v>
      </c>
      <c r="B310" s="57"/>
      <c r="C310" s="57"/>
      <c r="F310" s="61" t="s">
        <v>181</v>
      </c>
      <c r="G310" s="61" t="s">
        <v>181</v>
      </c>
      <c r="H310" s="57"/>
      <c r="I310" s="57"/>
    </row>
    <row r="311" spans="1:9">
      <c r="A311" t="s">
        <v>594</v>
      </c>
      <c r="B311" s="57"/>
      <c r="C311" s="57"/>
      <c r="F311" s="61" t="s">
        <v>181</v>
      </c>
      <c r="G311" s="61" t="s">
        <v>181</v>
      </c>
      <c r="H311" s="57"/>
      <c r="I311" s="57"/>
    </row>
    <row r="312" spans="1:9">
      <c r="A312" t="s">
        <v>595</v>
      </c>
      <c r="B312" s="57"/>
      <c r="C312" s="57"/>
      <c r="F312" s="61" t="s">
        <v>181</v>
      </c>
      <c r="G312" s="61" t="s">
        <v>181</v>
      </c>
      <c r="H312" s="57"/>
      <c r="I312" s="57"/>
    </row>
    <row r="313" spans="1:9">
      <c r="A313" t="s">
        <v>596</v>
      </c>
      <c r="B313" s="57"/>
      <c r="C313" s="57"/>
      <c r="F313" s="61" t="s">
        <v>181</v>
      </c>
      <c r="G313" s="61" t="s">
        <v>181</v>
      </c>
      <c r="H313" s="57"/>
      <c r="I313" s="57"/>
    </row>
    <row r="314" spans="1:9">
      <c r="A314" t="s">
        <v>597</v>
      </c>
      <c r="B314" s="57"/>
      <c r="C314" s="57"/>
      <c r="F314" s="61" t="s">
        <v>181</v>
      </c>
      <c r="G314" s="61" t="s">
        <v>181</v>
      </c>
      <c r="H314" s="57"/>
      <c r="I314" s="57"/>
    </row>
    <row r="315" spans="1:9">
      <c r="A315" t="s">
        <v>598</v>
      </c>
      <c r="B315" s="57"/>
      <c r="C315" s="57"/>
      <c r="F315" s="61" t="s">
        <v>181</v>
      </c>
      <c r="G315" s="61" t="s">
        <v>181</v>
      </c>
      <c r="H315" s="57"/>
      <c r="I315" s="57"/>
    </row>
    <row r="316" spans="1:9">
      <c r="A316" t="s">
        <v>599</v>
      </c>
      <c r="B316" s="57"/>
      <c r="C316" s="57"/>
      <c r="F316" s="61" t="s">
        <v>181</v>
      </c>
      <c r="G316" s="61" t="s">
        <v>181</v>
      </c>
      <c r="H316" s="57"/>
      <c r="I316" s="57"/>
    </row>
    <row r="317" spans="1:9">
      <c r="A317" t="s">
        <v>600</v>
      </c>
      <c r="B317" s="57"/>
      <c r="C317" s="57"/>
      <c r="F317" s="61" t="s">
        <v>181</v>
      </c>
      <c r="G317" s="61" t="s">
        <v>181</v>
      </c>
      <c r="H317" s="57"/>
      <c r="I317" s="57"/>
    </row>
    <row r="318" spans="1:9">
      <c r="A318" t="s">
        <v>601</v>
      </c>
      <c r="B318" s="57"/>
      <c r="C318" s="57"/>
      <c r="F318" s="61" t="s">
        <v>181</v>
      </c>
      <c r="G318" s="61" t="s">
        <v>181</v>
      </c>
      <c r="H318" s="57"/>
      <c r="I318" s="57"/>
    </row>
    <row r="319" spans="1:9">
      <c r="A319" t="s">
        <v>602</v>
      </c>
      <c r="B319" s="57"/>
      <c r="C319" s="57"/>
      <c r="F319" s="61" t="s">
        <v>181</v>
      </c>
      <c r="G319" s="61" t="s">
        <v>181</v>
      </c>
      <c r="H319" s="57"/>
      <c r="I319" s="57"/>
    </row>
    <row r="320" spans="1:9">
      <c r="A320" t="s">
        <v>592</v>
      </c>
      <c r="B320" s="57"/>
      <c r="C320" s="57"/>
      <c r="F320" s="61" t="s">
        <v>181</v>
      </c>
      <c r="G320" s="61" t="s">
        <v>181</v>
      </c>
      <c r="H320" s="57"/>
      <c r="I320" s="57"/>
    </row>
    <row r="321" spans="1:9">
      <c r="A321" t="s">
        <v>603</v>
      </c>
      <c r="B321" s="57"/>
      <c r="C321" s="57"/>
      <c r="F321" s="61" t="s">
        <v>181</v>
      </c>
      <c r="G321" s="61" t="s">
        <v>181</v>
      </c>
      <c r="H321" s="57"/>
      <c r="I321" s="57"/>
    </row>
    <row r="322" spans="1:9">
      <c r="A322" t="s">
        <v>604</v>
      </c>
      <c r="B322" s="57"/>
      <c r="C322" s="57"/>
      <c r="F322" s="61" t="s">
        <v>181</v>
      </c>
      <c r="G322" s="61" t="s">
        <v>181</v>
      </c>
      <c r="H322" s="57"/>
      <c r="I322" s="57"/>
    </row>
    <row r="323" spans="1:9">
      <c r="A323" t="s">
        <v>605</v>
      </c>
      <c r="B323" s="57"/>
      <c r="C323" s="57"/>
      <c r="F323" s="61" t="s">
        <v>181</v>
      </c>
      <c r="G323" s="61" t="s">
        <v>181</v>
      </c>
      <c r="H323" s="57"/>
      <c r="I323" s="57"/>
    </row>
    <row r="324" spans="1:9">
      <c r="A324" t="s">
        <v>606</v>
      </c>
      <c r="B324" s="57"/>
      <c r="C324" s="57"/>
      <c r="F324" s="61" t="s">
        <v>181</v>
      </c>
      <c r="G324" s="61" t="s">
        <v>181</v>
      </c>
      <c r="H324" s="57"/>
      <c r="I324" s="57"/>
    </row>
    <row r="325" spans="1:9">
      <c r="A325" t="s">
        <v>607</v>
      </c>
      <c r="B325" s="57"/>
      <c r="C325" s="57"/>
      <c r="F325" s="61" t="s">
        <v>181</v>
      </c>
      <c r="G325" s="61" t="s">
        <v>181</v>
      </c>
      <c r="H325" s="57"/>
      <c r="I325" s="57"/>
    </row>
    <row r="326" spans="1:9" ht="15.75" thickBot="1">
      <c r="A326" s="57" t="s">
        <v>336</v>
      </c>
      <c r="B326" s="57"/>
      <c r="C326" s="57"/>
      <c r="F326" s="63" t="s">
        <v>181</v>
      </c>
      <c r="G326" s="63" t="s">
        <v>181</v>
      </c>
      <c r="H326" s="57"/>
      <c r="I326" s="57"/>
    </row>
    <row r="327" spans="1:9" ht="15.75" thickTop="1">
      <c r="A327" s="57"/>
      <c r="B327" s="57"/>
      <c r="C327" s="57"/>
      <c r="D327" s="57"/>
      <c r="E327" s="57"/>
      <c r="F327" s="57"/>
      <c r="G327" s="57"/>
      <c r="H327" s="57"/>
      <c r="I327" s="57"/>
    </row>
    <row r="328" spans="1:9">
      <c r="A328" s="56" t="s">
        <v>274</v>
      </c>
      <c r="B328" s="57"/>
      <c r="C328" s="57"/>
      <c r="D328" s="57"/>
      <c r="E328" s="57"/>
      <c r="F328" s="57"/>
      <c r="G328" s="57"/>
      <c r="H328" s="57"/>
      <c r="I328" s="57"/>
    </row>
    <row r="329" spans="1:9">
      <c r="A329" s="57" t="s">
        <v>275</v>
      </c>
      <c r="B329" s="57"/>
      <c r="C329" s="57"/>
      <c r="D329" s="57"/>
      <c r="E329" s="57"/>
      <c r="F329" s="57"/>
      <c r="G329" s="57"/>
      <c r="H329" s="57"/>
      <c r="I329" s="57"/>
    </row>
    <row r="330" spans="1:9">
      <c r="A330" s="57" t="s">
        <v>330</v>
      </c>
      <c r="B330" s="57"/>
      <c r="C330" s="57"/>
      <c r="F330" s="66" t="s">
        <v>331</v>
      </c>
      <c r="G330" s="66" t="s">
        <v>332</v>
      </c>
      <c r="H330" s="57"/>
      <c r="I330" s="57"/>
    </row>
    <row r="331" spans="1:9">
      <c r="A331" s="57"/>
      <c r="B331" s="57"/>
      <c r="C331" s="57"/>
      <c r="F331" s="61"/>
      <c r="G331" s="61"/>
      <c r="H331" s="57"/>
      <c r="I331" s="57"/>
    </row>
    <row r="332" spans="1:9">
      <c r="A332" s="67" t="s">
        <v>608</v>
      </c>
      <c r="F332" s="61" t="s">
        <v>181</v>
      </c>
      <c r="G332" s="61" t="s">
        <v>181</v>
      </c>
      <c r="H332" s="57"/>
      <c r="I332" s="57"/>
    </row>
    <row r="333" spans="1:9">
      <c r="A333" t="s">
        <v>609</v>
      </c>
      <c r="F333" s="61" t="s">
        <v>181</v>
      </c>
      <c r="G333" s="61" t="s">
        <v>181</v>
      </c>
      <c r="H333" s="57"/>
      <c r="I333" s="57"/>
    </row>
    <row r="334" spans="1:9" ht="15.75" thickBot="1">
      <c r="F334" s="63" t="s">
        <v>181</v>
      </c>
      <c r="G334" s="63" t="s">
        <v>181</v>
      </c>
      <c r="H334" s="57"/>
      <c r="I334" s="57"/>
    </row>
    <row r="335" spans="1:9" ht="15.75" thickTop="1">
      <c r="A335" s="57"/>
      <c r="B335" s="57"/>
      <c r="C335" s="57"/>
      <c r="D335" s="57"/>
      <c r="E335" s="57"/>
      <c r="F335" s="57"/>
      <c r="G335" s="57"/>
      <c r="H335" s="57"/>
      <c r="I335" s="57"/>
    </row>
    <row r="336" spans="1:9">
      <c r="A336" s="56" t="s">
        <v>276</v>
      </c>
      <c r="B336" s="57"/>
      <c r="C336" s="57"/>
      <c r="D336" s="57"/>
      <c r="E336" s="57"/>
      <c r="F336" s="57"/>
      <c r="G336" s="57"/>
      <c r="H336" s="57"/>
      <c r="I336" s="57"/>
    </row>
    <row r="337" spans="1:9">
      <c r="A337" s="57" t="s">
        <v>277</v>
      </c>
      <c r="B337" s="57"/>
      <c r="C337" s="57"/>
      <c r="D337" s="57"/>
      <c r="E337" s="57"/>
      <c r="F337" s="57"/>
      <c r="G337" s="57"/>
      <c r="H337" s="57"/>
      <c r="I337" s="57"/>
    </row>
    <row r="338" spans="1:9">
      <c r="A338" s="57" t="s">
        <v>278</v>
      </c>
      <c r="B338" s="57"/>
      <c r="C338" s="57"/>
      <c r="D338" s="57"/>
      <c r="E338" s="57"/>
      <c r="F338" s="57"/>
      <c r="G338" s="57"/>
      <c r="H338" s="57"/>
      <c r="I338" s="57"/>
    </row>
    <row r="339" spans="1:9">
      <c r="A339" s="57" t="s">
        <v>279</v>
      </c>
      <c r="B339" s="57"/>
      <c r="C339" s="57"/>
      <c r="D339" s="57"/>
      <c r="E339" s="57"/>
      <c r="F339" s="57"/>
      <c r="G339" s="57"/>
      <c r="H339" s="57"/>
      <c r="I339" s="57"/>
    </row>
    <row r="340" spans="1:9">
      <c r="A340" s="57" t="s">
        <v>280</v>
      </c>
      <c r="B340" s="57"/>
      <c r="C340" s="57"/>
      <c r="D340" s="57"/>
      <c r="E340" s="57"/>
      <c r="F340" s="57"/>
      <c r="G340" s="57"/>
      <c r="H340" s="57"/>
      <c r="I340" s="57"/>
    </row>
    <row r="341" spans="1:9">
      <c r="A341" s="57" t="s">
        <v>281</v>
      </c>
      <c r="B341" s="57"/>
      <c r="C341" s="57"/>
      <c r="D341" s="57"/>
      <c r="E341" s="57"/>
      <c r="F341" s="57"/>
      <c r="G341" s="57"/>
      <c r="H341" s="57"/>
      <c r="I341" s="57"/>
    </row>
    <row r="342" spans="1:9">
      <c r="A342" s="57" t="s">
        <v>282</v>
      </c>
      <c r="B342" s="57"/>
      <c r="C342" s="57"/>
      <c r="D342" s="57"/>
      <c r="E342" s="57"/>
      <c r="F342" s="57"/>
      <c r="G342" s="57"/>
      <c r="H342" s="57"/>
      <c r="I342" s="57"/>
    </row>
    <row r="343" spans="1:9">
      <c r="A343" s="57" t="s">
        <v>279</v>
      </c>
      <c r="B343" s="57"/>
      <c r="C343" s="57"/>
      <c r="D343" s="57"/>
      <c r="E343" s="57"/>
      <c r="F343" s="57"/>
      <c r="G343" s="57"/>
      <c r="H343" s="57"/>
      <c r="I343" s="57"/>
    </row>
    <row r="344" spans="1:9">
      <c r="A344" s="57" t="s">
        <v>280</v>
      </c>
      <c r="B344" s="57"/>
      <c r="C344" s="57"/>
      <c r="D344" s="57"/>
      <c r="E344" s="57"/>
      <c r="F344" s="57"/>
      <c r="G344" s="57"/>
      <c r="H344" s="57"/>
      <c r="I344" s="57"/>
    </row>
  </sheetData>
  <mergeCells count="1">
    <mergeCell ref="A181:I18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325"/>
  <sheetViews>
    <sheetView topLeftCell="A61" workbookViewId="0">
      <selection activeCell="L96" sqref="L96"/>
    </sheetView>
  </sheetViews>
  <sheetFormatPr baseColWidth="10" defaultRowHeight="15"/>
  <sheetData>
    <row r="4" spans="1:1">
      <c r="A4" t="s">
        <v>144</v>
      </c>
    </row>
    <row r="5" spans="1:1">
      <c r="A5" t="s">
        <v>283</v>
      </c>
    </row>
    <row r="6" spans="1:1">
      <c r="A6" t="s">
        <v>145</v>
      </c>
    </row>
    <row r="7" spans="1:1">
      <c r="A7" t="s">
        <v>284</v>
      </c>
    </row>
    <row r="8" spans="1:1">
      <c r="A8" t="s">
        <v>285</v>
      </c>
    </row>
    <row r="9" spans="1:1">
      <c r="A9" t="s">
        <v>286</v>
      </c>
    </row>
    <row r="10" spans="1:1">
      <c r="A10" t="s">
        <v>287</v>
      </c>
    </row>
    <row r="11" spans="1:1">
      <c r="A11" t="s">
        <v>288</v>
      </c>
    </row>
    <row r="12" spans="1:1">
      <c r="A12" t="s">
        <v>289</v>
      </c>
    </row>
    <row r="13" spans="1:1">
      <c r="A13" t="s">
        <v>290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291</v>
      </c>
    </row>
    <row r="20" spans="1:1">
      <c r="A20" t="s">
        <v>292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153</v>
      </c>
    </row>
    <row r="24" spans="1:1">
      <c r="A24" t="s">
        <v>149</v>
      </c>
    </row>
    <row r="25" spans="1:1">
      <c r="A25" t="s">
        <v>154</v>
      </c>
    </row>
    <row r="26" spans="1:1">
      <c r="A26" t="s">
        <v>154</v>
      </c>
    </row>
    <row r="27" spans="1:1">
      <c r="A27" t="s">
        <v>293</v>
      </c>
    </row>
    <row r="31" spans="1:1">
      <c r="A31" t="s">
        <v>155</v>
      </c>
    </row>
    <row r="32" spans="1:1">
      <c r="A32" t="s">
        <v>156</v>
      </c>
    </row>
    <row r="33" spans="1:1">
      <c r="A33" t="s">
        <v>149</v>
      </c>
    </row>
    <row r="34" spans="1:1">
      <c r="A34" t="s">
        <v>154</v>
      </c>
    </row>
    <row r="35" spans="1:1">
      <c r="A35" t="s">
        <v>154</v>
      </c>
    </row>
    <row r="36" spans="1:1">
      <c r="A36" t="s">
        <v>294</v>
      </c>
    </row>
    <row r="37" spans="1:1">
      <c r="A37" t="s">
        <v>295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149</v>
      </c>
    </row>
    <row r="41" spans="1:1">
      <c r="A41" t="s">
        <v>154</v>
      </c>
    </row>
    <row r="42" spans="1:1">
      <c r="A42" t="s">
        <v>154</v>
      </c>
    </row>
    <row r="43" spans="1:1">
      <c r="A43" t="s">
        <v>296</v>
      </c>
    </row>
    <row r="44" spans="1:1">
      <c r="A44" t="s">
        <v>159</v>
      </c>
    </row>
    <row r="45" spans="1:1">
      <c r="A45" t="s">
        <v>160</v>
      </c>
    </row>
    <row r="46" spans="1:1">
      <c r="A46" t="s">
        <v>149</v>
      </c>
    </row>
    <row r="47" spans="1:1">
      <c r="A47" t="s">
        <v>154</v>
      </c>
    </row>
    <row r="48" spans="1:1">
      <c r="A48" t="s">
        <v>154</v>
      </c>
    </row>
    <row r="49" spans="1:1">
      <c r="A49" t="s">
        <v>297</v>
      </c>
    </row>
    <row r="50" spans="1:1">
      <c r="A50" t="s">
        <v>161</v>
      </c>
    </row>
    <row r="51" spans="1:1">
      <c r="A51" t="s">
        <v>162</v>
      </c>
    </row>
    <row r="52" spans="1:1">
      <c r="A52" t="s">
        <v>149</v>
      </c>
    </row>
    <row r="53" spans="1:1">
      <c r="A53" t="s">
        <v>154</v>
      </c>
    </row>
    <row r="54" spans="1:1">
      <c r="A54" t="s">
        <v>154</v>
      </c>
    </row>
    <row r="55" spans="1:1">
      <c r="A55" t="s">
        <v>296</v>
      </c>
    </row>
    <row r="59" spans="1:1">
      <c r="A59" t="s">
        <v>163</v>
      </c>
    </row>
    <row r="60" spans="1:1">
      <c r="A60" t="s">
        <v>164</v>
      </c>
    </row>
    <row r="61" spans="1:1">
      <c r="A61" t="s">
        <v>149</v>
      </c>
    </row>
    <row r="62" spans="1:1">
      <c r="A62" t="s">
        <v>154</v>
      </c>
    </row>
    <row r="63" spans="1:1">
      <c r="A63" t="s">
        <v>154</v>
      </c>
    </row>
    <row r="64" spans="1:1">
      <c r="A64" t="s">
        <v>297</v>
      </c>
    </row>
    <row r="65" spans="1:1">
      <c r="A65" t="s">
        <v>165</v>
      </c>
    </row>
    <row r="66" spans="1:1">
      <c r="A66" t="s">
        <v>166</v>
      </c>
    </row>
    <row r="67" spans="1:1">
      <c r="A67" t="s">
        <v>149</v>
      </c>
    </row>
    <row r="68" spans="1:1">
      <c r="A68" t="s">
        <v>167</v>
      </c>
    </row>
    <row r="69" spans="1:1">
      <c r="A69" t="s">
        <v>154</v>
      </c>
    </row>
    <row r="70" spans="1:1">
      <c r="A70" t="s">
        <v>297</v>
      </c>
    </row>
    <row r="71" spans="1:1">
      <c r="A71" t="s">
        <v>168</v>
      </c>
    </row>
    <row r="72" spans="1:1">
      <c r="A72" t="s">
        <v>169</v>
      </c>
    </row>
    <row r="73" spans="1:1">
      <c r="A73" t="s">
        <v>170</v>
      </c>
    </row>
    <row r="74" spans="1:1">
      <c r="A74" t="s">
        <v>171</v>
      </c>
    </row>
    <row r="75" spans="1:1">
      <c r="A75" t="s">
        <v>149</v>
      </c>
    </row>
    <row r="76" spans="1:1">
      <c r="A76" t="s">
        <v>167</v>
      </c>
    </row>
    <row r="77" spans="1:1">
      <c r="A77" t="s">
        <v>154</v>
      </c>
    </row>
    <row r="78" spans="1:1">
      <c r="A78" t="s">
        <v>297</v>
      </c>
    </row>
    <row r="82" spans="1:9">
      <c r="A82" t="s">
        <v>172</v>
      </c>
    </row>
    <row r="83" spans="1:9">
      <c r="B83" t="s">
        <v>173</v>
      </c>
      <c r="C83" t="s">
        <v>174</v>
      </c>
      <c r="D83" t="s">
        <v>175</v>
      </c>
      <c r="E83" t="s">
        <v>176</v>
      </c>
      <c r="F83" t="s">
        <v>298</v>
      </c>
      <c r="G83" t="s">
        <v>177</v>
      </c>
      <c r="H83" t="s">
        <v>178</v>
      </c>
      <c r="I83" t="s">
        <v>179</v>
      </c>
    </row>
    <row r="84" spans="1:9">
      <c r="A84" t="s">
        <v>180</v>
      </c>
      <c r="B84" t="s">
        <v>181</v>
      </c>
      <c r="C84" t="s">
        <v>181</v>
      </c>
      <c r="D84" t="s">
        <v>181</v>
      </c>
      <c r="E84" t="s">
        <v>181</v>
      </c>
      <c r="F84" t="s">
        <v>181</v>
      </c>
      <c r="G84" t="s">
        <v>181</v>
      </c>
      <c r="H84" t="s">
        <v>181</v>
      </c>
      <c r="I84" t="s">
        <v>181</v>
      </c>
    </row>
    <row r="85" spans="1:9">
      <c r="A85" t="s">
        <v>182</v>
      </c>
      <c r="B85" t="s">
        <v>181</v>
      </c>
      <c r="C85" t="s">
        <v>181</v>
      </c>
      <c r="D85" t="s">
        <v>181</v>
      </c>
      <c r="E85" t="s">
        <v>181</v>
      </c>
      <c r="F85" t="s">
        <v>181</v>
      </c>
      <c r="G85" t="s">
        <v>181</v>
      </c>
      <c r="H85" t="s">
        <v>181</v>
      </c>
      <c r="I85" t="s">
        <v>181</v>
      </c>
    </row>
    <row r="86" spans="1:9">
      <c r="A86" t="s">
        <v>183</v>
      </c>
      <c r="B86" t="s">
        <v>184</v>
      </c>
      <c r="C86" t="s">
        <v>184</v>
      </c>
      <c r="D86" t="s">
        <v>184</v>
      </c>
      <c r="E86" t="s">
        <v>184</v>
      </c>
      <c r="F86" t="s">
        <v>184</v>
      </c>
      <c r="G86" t="s">
        <v>184</v>
      </c>
      <c r="H86" t="s">
        <v>184</v>
      </c>
      <c r="I86" t="s">
        <v>184</v>
      </c>
    </row>
    <row r="87" spans="1:9">
      <c r="A87" t="s">
        <v>185</v>
      </c>
      <c r="B87" t="s">
        <v>181</v>
      </c>
      <c r="C87" t="s">
        <v>181</v>
      </c>
      <c r="D87" t="s">
        <v>181</v>
      </c>
      <c r="E87" t="s">
        <v>181</v>
      </c>
      <c r="F87" t="s">
        <v>181</v>
      </c>
      <c r="G87" t="s">
        <v>181</v>
      </c>
      <c r="H87" t="s">
        <v>181</v>
      </c>
      <c r="I87" t="s">
        <v>181</v>
      </c>
    </row>
    <row r="88" spans="1:9">
      <c r="A88" t="s">
        <v>129</v>
      </c>
      <c r="B88" t="s">
        <v>181</v>
      </c>
      <c r="C88" t="s">
        <v>181</v>
      </c>
      <c r="D88" t="s">
        <v>181</v>
      </c>
      <c r="E88" t="s">
        <v>181</v>
      </c>
      <c r="F88" t="s">
        <v>181</v>
      </c>
      <c r="G88" t="s">
        <v>181</v>
      </c>
      <c r="H88" t="s">
        <v>181</v>
      </c>
      <c r="I88" t="s">
        <v>181</v>
      </c>
    </row>
    <row r="89" spans="1:9">
      <c r="A89" t="s">
        <v>186</v>
      </c>
      <c r="B89" t="s">
        <v>181</v>
      </c>
      <c r="C89" t="s">
        <v>181</v>
      </c>
      <c r="D89" t="s">
        <v>181</v>
      </c>
      <c r="E89" t="s">
        <v>181</v>
      </c>
      <c r="F89" t="s">
        <v>181</v>
      </c>
      <c r="G89" t="s">
        <v>181</v>
      </c>
      <c r="H89" t="s">
        <v>181</v>
      </c>
      <c r="I89" t="s">
        <v>181</v>
      </c>
    </row>
    <row r="90" spans="1:9">
      <c r="A90" t="s">
        <v>187</v>
      </c>
      <c r="B90" t="s">
        <v>188</v>
      </c>
      <c r="C90" t="s">
        <v>188</v>
      </c>
      <c r="D90" t="s">
        <v>188</v>
      </c>
      <c r="E90" t="s">
        <v>188</v>
      </c>
      <c r="F90" t="s">
        <v>188</v>
      </c>
      <c r="G90" t="s">
        <v>188</v>
      </c>
      <c r="H90" t="s">
        <v>188</v>
      </c>
      <c r="I90" t="s">
        <v>188</v>
      </c>
    </row>
    <row r="91" spans="1:9">
      <c r="A91" t="s">
        <v>189</v>
      </c>
      <c r="B91" t="s">
        <v>188</v>
      </c>
      <c r="C91" t="s">
        <v>188</v>
      </c>
      <c r="D91" t="s">
        <v>188</v>
      </c>
      <c r="E91" t="s">
        <v>188</v>
      </c>
      <c r="F91" t="s">
        <v>188</v>
      </c>
      <c r="G91" t="s">
        <v>188</v>
      </c>
      <c r="H91" t="s">
        <v>188</v>
      </c>
      <c r="I91" t="s">
        <v>188</v>
      </c>
    </row>
    <row r="92" spans="1:9">
      <c r="A92" t="s">
        <v>183</v>
      </c>
      <c r="B92" t="s">
        <v>181</v>
      </c>
      <c r="C92" t="s">
        <v>181</v>
      </c>
      <c r="D92" t="s">
        <v>181</v>
      </c>
      <c r="E92" t="s">
        <v>181</v>
      </c>
      <c r="F92" t="s">
        <v>181</v>
      </c>
      <c r="G92" t="s">
        <v>181</v>
      </c>
      <c r="H92" t="s">
        <v>181</v>
      </c>
      <c r="I92" t="s">
        <v>181</v>
      </c>
    </row>
    <row r="93" spans="1:9">
      <c r="A93" t="s">
        <v>186</v>
      </c>
      <c r="B93" t="s">
        <v>181</v>
      </c>
      <c r="C93" t="s">
        <v>181</v>
      </c>
      <c r="D93" t="s">
        <v>181</v>
      </c>
      <c r="E93" t="s">
        <v>181</v>
      </c>
      <c r="F93" t="s">
        <v>181</v>
      </c>
      <c r="G93" t="s">
        <v>181</v>
      </c>
      <c r="H93" t="s">
        <v>181</v>
      </c>
      <c r="I93" t="s">
        <v>181</v>
      </c>
    </row>
    <row r="94" spans="1:9">
      <c r="A94" t="s">
        <v>190</v>
      </c>
      <c r="B94" t="s">
        <v>181</v>
      </c>
      <c r="C94" t="s">
        <v>181</v>
      </c>
      <c r="D94" t="s">
        <v>181</v>
      </c>
      <c r="E94" t="s">
        <v>181</v>
      </c>
      <c r="F94" t="s">
        <v>181</v>
      </c>
      <c r="G94" t="s">
        <v>181</v>
      </c>
      <c r="H94" t="s">
        <v>181</v>
      </c>
      <c r="I94" t="s">
        <v>181</v>
      </c>
    </row>
    <row r="96" spans="1:9">
      <c r="A96" t="s">
        <v>191</v>
      </c>
    </row>
    <row r="97" spans="1:1">
      <c r="A97" t="s">
        <v>192</v>
      </c>
    </row>
    <row r="98" spans="1:1">
      <c r="A98" t="s">
        <v>299</v>
      </c>
    </row>
    <row r="99" spans="1:1">
      <c r="A99" t="s">
        <v>167</v>
      </c>
    </row>
    <row r="100" spans="1:1">
      <c r="A100" t="s">
        <v>154</v>
      </c>
    </row>
    <row r="101" spans="1:1">
      <c r="A101" t="s">
        <v>297</v>
      </c>
    </row>
    <row r="103" spans="1:1">
      <c r="A103" t="s">
        <v>193</v>
      </c>
    </row>
    <row r="104" spans="1:1">
      <c r="A104" t="s">
        <v>194</v>
      </c>
    </row>
    <row r="105" spans="1:1">
      <c r="A105" t="s">
        <v>299</v>
      </c>
    </row>
    <row r="106" spans="1:1">
      <c r="A106" t="s">
        <v>167</v>
      </c>
    </row>
    <row r="107" spans="1:1">
      <c r="A107" t="s">
        <v>154</v>
      </c>
    </row>
    <row r="108" spans="1:1">
      <c r="A108" t="s">
        <v>296</v>
      </c>
    </row>
    <row r="109" spans="1:1">
      <c r="A109" t="s">
        <v>300</v>
      </c>
    </row>
    <row r="110" spans="1:1">
      <c r="A110" t="s">
        <v>301</v>
      </c>
    </row>
    <row r="111" spans="1:1">
      <c r="A111" t="s">
        <v>195</v>
      </c>
    </row>
    <row r="112" spans="1:1">
      <c r="A112" t="s">
        <v>196</v>
      </c>
    </row>
    <row r="113" spans="1:1">
      <c r="A113" t="s">
        <v>197</v>
      </c>
    </row>
    <row r="114" spans="1:1">
      <c r="A114" t="s">
        <v>198</v>
      </c>
    </row>
    <row r="115" spans="1:1">
      <c r="A115" t="s">
        <v>302</v>
      </c>
    </row>
    <row r="116" spans="1:1">
      <c r="A116" t="s">
        <v>303</v>
      </c>
    </row>
    <row r="117" spans="1:1">
      <c r="A117" t="s">
        <v>199</v>
      </c>
    </row>
    <row r="118" spans="1:1">
      <c r="A118" t="s">
        <v>200</v>
      </c>
    </row>
    <row r="119" spans="1:1">
      <c r="A119" t="s">
        <v>149</v>
      </c>
    </row>
    <row r="120" spans="1:1">
      <c r="A120" t="s">
        <v>167</v>
      </c>
    </row>
    <row r="121" spans="1:1">
      <c r="A121" t="s">
        <v>154</v>
      </c>
    </row>
    <row r="122" spans="1:1">
      <c r="A122" t="s">
        <v>297</v>
      </c>
    </row>
    <row r="123" spans="1:1">
      <c r="A123" t="s">
        <v>201</v>
      </c>
    </row>
    <row r="124" spans="1:1">
      <c r="A124" t="s">
        <v>202</v>
      </c>
    </row>
    <row r="125" spans="1:1">
      <c r="A125" t="s">
        <v>149</v>
      </c>
    </row>
    <row r="126" spans="1:1">
      <c r="A126" t="s">
        <v>167</v>
      </c>
    </row>
    <row r="127" spans="1:1">
      <c r="A127" t="s">
        <v>154</v>
      </c>
    </row>
    <row r="128" spans="1:1">
      <c r="A128" t="s">
        <v>297</v>
      </c>
    </row>
    <row r="130" spans="1:1">
      <c r="A130" t="s">
        <v>203</v>
      </c>
    </row>
    <row r="131" spans="1:1">
      <c r="A131" t="s">
        <v>204</v>
      </c>
    </row>
    <row r="132" spans="1:1">
      <c r="A132" t="s">
        <v>149</v>
      </c>
    </row>
    <row r="133" spans="1:1">
      <c r="A133" t="s">
        <v>167</v>
      </c>
    </row>
    <row r="134" spans="1:1">
      <c r="A134" t="s">
        <v>154</v>
      </c>
    </row>
    <row r="135" spans="1:1">
      <c r="A135" t="s">
        <v>297</v>
      </c>
    </row>
    <row r="136" spans="1:1">
      <c r="A136" t="s">
        <v>205</v>
      </c>
    </row>
    <row r="137" spans="1:1">
      <c r="A137" t="s">
        <v>206</v>
      </c>
    </row>
    <row r="138" spans="1:1">
      <c r="A138" t="s">
        <v>149</v>
      </c>
    </row>
    <row r="139" spans="1:1">
      <c r="A139" t="s">
        <v>167</v>
      </c>
    </row>
    <row r="140" spans="1:1">
      <c r="A140" t="s">
        <v>154</v>
      </c>
    </row>
    <row r="141" spans="1:1">
      <c r="A141" t="s">
        <v>297</v>
      </c>
    </row>
    <row r="142" spans="1:1">
      <c r="A142" t="s">
        <v>207</v>
      </c>
    </row>
    <row r="143" spans="1:1">
      <c r="A143" t="s">
        <v>208</v>
      </c>
    </row>
    <row r="144" spans="1:1">
      <c r="A144" t="s">
        <v>149</v>
      </c>
    </row>
    <row r="145" spans="1:1">
      <c r="A145" t="s">
        <v>167</v>
      </c>
    </row>
    <row r="146" spans="1:1">
      <c r="A146" t="s">
        <v>154</v>
      </c>
    </row>
    <row r="147" spans="1:1">
      <c r="A147" t="s">
        <v>297</v>
      </c>
    </row>
    <row r="148" spans="1:1">
      <c r="A148" t="s">
        <v>209</v>
      </c>
    </row>
    <row r="149" spans="1:1">
      <c r="A149" t="s">
        <v>210</v>
      </c>
    </row>
    <row r="150" spans="1:1">
      <c r="A150" t="s">
        <v>149</v>
      </c>
    </row>
    <row r="151" spans="1:1">
      <c r="A151" t="s">
        <v>167</v>
      </c>
    </row>
    <row r="152" spans="1:1">
      <c r="A152" t="s">
        <v>154</v>
      </c>
    </row>
    <row r="153" spans="1:1">
      <c r="A153" t="s">
        <v>297</v>
      </c>
    </row>
    <row r="156" spans="1:1">
      <c r="A156" t="s">
        <v>211</v>
      </c>
    </row>
    <row r="157" spans="1:1">
      <c r="A157" t="s">
        <v>212</v>
      </c>
    </row>
    <row r="158" spans="1:1">
      <c r="A158" t="s">
        <v>149</v>
      </c>
    </row>
    <row r="159" spans="1:1">
      <c r="A159" t="s">
        <v>213</v>
      </c>
    </row>
    <row r="160" spans="1:1">
      <c r="A160" t="s">
        <v>304</v>
      </c>
    </row>
    <row r="161" spans="1:1">
      <c r="A161" t="s">
        <v>305</v>
      </c>
    </row>
    <row r="162" spans="1:1">
      <c r="A162" t="s">
        <v>214</v>
      </c>
    </row>
    <row r="163" spans="1:1">
      <c r="A163" t="s">
        <v>215</v>
      </c>
    </row>
    <row r="164" spans="1:1">
      <c r="A164" t="s">
        <v>149</v>
      </c>
    </row>
    <row r="165" spans="1:1">
      <c r="A165" t="s">
        <v>213</v>
      </c>
    </row>
    <row r="166" spans="1:1">
      <c r="A166" t="s">
        <v>304</v>
      </c>
    </row>
    <row r="167" spans="1:1">
      <c r="A167" t="s">
        <v>305</v>
      </c>
    </row>
    <row r="169" spans="1:1">
      <c r="A169" t="s">
        <v>216</v>
      </c>
    </row>
    <row r="170" spans="1:1">
      <c r="A170" t="s">
        <v>217</v>
      </c>
    </row>
    <row r="171" spans="1:1">
      <c r="A171" t="s">
        <v>149</v>
      </c>
    </row>
    <row r="172" spans="1:1">
      <c r="A172" t="s">
        <v>167</v>
      </c>
    </row>
    <row r="173" spans="1:1">
      <c r="A173" t="s">
        <v>154</v>
      </c>
    </row>
    <row r="174" spans="1:1">
      <c r="A174" t="s">
        <v>297</v>
      </c>
    </row>
    <row r="176" spans="1:1">
      <c r="A176" t="s">
        <v>218</v>
      </c>
    </row>
    <row r="177" spans="1:1">
      <c r="A177" t="s">
        <v>219</v>
      </c>
    </row>
    <row r="178" spans="1:1">
      <c r="A178" t="s">
        <v>149</v>
      </c>
    </row>
    <row r="179" spans="1:1">
      <c r="A179" t="s">
        <v>167</v>
      </c>
    </row>
    <row r="180" spans="1:1">
      <c r="A180" t="s">
        <v>154</v>
      </c>
    </row>
    <row r="181" spans="1:1">
      <c r="A181" t="s">
        <v>297</v>
      </c>
    </row>
    <row r="183" spans="1:1">
      <c r="A183" t="s">
        <v>220</v>
      </c>
    </row>
    <row r="184" spans="1:1">
      <c r="A184" t="s">
        <v>221</v>
      </c>
    </row>
    <row r="185" spans="1:1">
      <c r="A185" t="s">
        <v>149</v>
      </c>
    </row>
    <row r="186" spans="1:1">
      <c r="A186" t="s">
        <v>167</v>
      </c>
    </row>
    <row r="187" spans="1:1">
      <c r="A187" t="s">
        <v>154</v>
      </c>
    </row>
    <row r="188" spans="1:1">
      <c r="A188" t="s">
        <v>297</v>
      </c>
    </row>
    <row r="190" spans="1:1">
      <c r="A190" t="s">
        <v>222</v>
      </c>
    </row>
    <row r="191" spans="1:1">
      <c r="A191" t="s">
        <v>149</v>
      </c>
    </row>
    <row r="192" spans="1:1">
      <c r="A192" t="s">
        <v>167</v>
      </c>
    </row>
    <row r="193" spans="1:1">
      <c r="A193" t="s">
        <v>154</v>
      </c>
    </row>
    <row r="194" spans="1:1">
      <c r="A194" t="s">
        <v>297</v>
      </c>
    </row>
    <row r="195" spans="1:1">
      <c r="A195" t="s">
        <v>223</v>
      </c>
    </row>
    <row r="197" spans="1:1">
      <c r="A197" t="s">
        <v>224</v>
      </c>
    </row>
    <row r="198" spans="1:1">
      <c r="A198" t="s">
        <v>225</v>
      </c>
    </row>
    <row r="199" spans="1:1">
      <c r="A199" t="s">
        <v>149</v>
      </c>
    </row>
    <row r="200" spans="1:1">
      <c r="A200" t="s">
        <v>167</v>
      </c>
    </row>
    <row r="201" spans="1:1">
      <c r="A201" t="s">
        <v>154</v>
      </c>
    </row>
    <row r="202" spans="1:1">
      <c r="A202" t="s">
        <v>297</v>
      </c>
    </row>
    <row r="203" spans="1:1">
      <c r="A203" t="s">
        <v>226</v>
      </c>
    </row>
    <row r="204" spans="1:1">
      <c r="A204" t="s">
        <v>227</v>
      </c>
    </row>
    <row r="205" spans="1:1">
      <c r="A205" t="s">
        <v>149</v>
      </c>
    </row>
    <row r="206" spans="1:1">
      <c r="A206" t="s">
        <v>228</v>
      </c>
    </row>
    <row r="207" spans="1:1">
      <c r="A207" t="s">
        <v>306</v>
      </c>
    </row>
    <row r="208" spans="1:1">
      <c r="A208" t="s">
        <v>297</v>
      </c>
    </row>
    <row r="209" spans="1:1">
      <c r="A209" t="s">
        <v>229</v>
      </c>
    </row>
    <row r="210" spans="1:1">
      <c r="A210" t="s">
        <v>230</v>
      </c>
    </row>
    <row r="211" spans="1:1">
      <c r="A211" t="s">
        <v>149</v>
      </c>
    </row>
    <row r="212" spans="1:1">
      <c r="A212" t="s">
        <v>167</v>
      </c>
    </row>
    <row r="213" spans="1:1">
      <c r="A213" t="s">
        <v>154</v>
      </c>
    </row>
    <row r="214" spans="1:1">
      <c r="A214" t="s">
        <v>297</v>
      </c>
    </row>
    <row r="217" spans="1:1">
      <c r="A217" t="s">
        <v>231</v>
      </c>
    </row>
    <row r="218" spans="1:1">
      <c r="A218" t="s">
        <v>16</v>
      </c>
    </row>
    <row r="219" spans="1:1">
      <c r="A219" t="s">
        <v>232</v>
      </c>
    </row>
    <row r="220" spans="1:1">
      <c r="A220" t="s">
        <v>149</v>
      </c>
    </row>
    <row r="221" spans="1:1">
      <c r="A221" t="s">
        <v>167</v>
      </c>
    </row>
    <row r="222" spans="1:1">
      <c r="A222" t="s">
        <v>154</v>
      </c>
    </row>
    <row r="223" spans="1:1">
      <c r="A223" t="s">
        <v>297</v>
      </c>
    </row>
    <row r="224" spans="1:1">
      <c r="A224" t="s">
        <v>34</v>
      </c>
    </row>
    <row r="225" spans="1:1">
      <c r="A225" t="s">
        <v>233</v>
      </c>
    </row>
    <row r="226" spans="1:1">
      <c r="A226" t="s">
        <v>234</v>
      </c>
    </row>
    <row r="227" spans="1:1">
      <c r="A227" t="s">
        <v>149</v>
      </c>
    </row>
    <row r="228" spans="1:1">
      <c r="A228" t="s">
        <v>235</v>
      </c>
    </row>
    <row r="229" spans="1:1">
      <c r="A229" t="s">
        <v>235</v>
      </c>
    </row>
    <row r="230" spans="1:1">
      <c r="A230" t="s">
        <v>305</v>
      </c>
    </row>
    <row r="232" spans="1:1">
      <c r="A232" t="s">
        <v>236</v>
      </c>
    </row>
    <row r="233" spans="1:1">
      <c r="A233" t="s">
        <v>237</v>
      </c>
    </row>
    <row r="234" spans="1:1">
      <c r="A234" t="s">
        <v>149</v>
      </c>
    </row>
    <row r="235" spans="1:1">
      <c r="A235" t="s">
        <v>238</v>
      </c>
    </row>
    <row r="236" spans="1:1">
      <c r="A236" t="s">
        <v>307</v>
      </c>
    </row>
    <row r="237" spans="1:1">
      <c r="A237" t="s">
        <v>308</v>
      </c>
    </row>
    <row r="245" spans="1:1">
      <c r="A245" t="s">
        <v>239</v>
      </c>
    </row>
    <row r="246" spans="1:1">
      <c r="A246" t="s">
        <v>240</v>
      </c>
    </row>
    <row r="247" spans="1:1">
      <c r="A247" t="s">
        <v>149</v>
      </c>
    </row>
    <row r="248" spans="1:1">
      <c r="A248" t="s">
        <v>241</v>
      </c>
    </row>
    <row r="249" spans="1:1">
      <c r="A249" t="s">
        <v>309</v>
      </c>
    </row>
    <row r="250" spans="1:1">
      <c r="A250" t="s">
        <v>301</v>
      </c>
    </row>
    <row r="251" spans="1:1">
      <c r="A251" t="s">
        <v>242</v>
      </c>
    </row>
    <row r="252" spans="1:1">
      <c r="A252" t="s">
        <v>243</v>
      </c>
    </row>
    <row r="253" spans="1:1">
      <c r="A253" t="s">
        <v>149</v>
      </c>
    </row>
    <row r="254" spans="1:1">
      <c r="A254" t="s">
        <v>244</v>
      </c>
    </row>
    <row r="255" spans="1:1">
      <c r="A255" t="s">
        <v>245</v>
      </c>
    </row>
    <row r="256" spans="1:1">
      <c r="A256" t="s">
        <v>246</v>
      </c>
    </row>
    <row r="257" spans="1:1">
      <c r="A257" t="s">
        <v>305</v>
      </c>
    </row>
    <row r="258" spans="1:1">
      <c r="A258" t="s">
        <v>247</v>
      </c>
    </row>
    <row r="259" spans="1:1">
      <c r="A259" t="s">
        <v>248</v>
      </c>
    </row>
    <row r="260" spans="1:1">
      <c r="A260" t="s">
        <v>249</v>
      </c>
    </row>
    <row r="261" spans="1:1">
      <c r="A261" t="s">
        <v>250</v>
      </c>
    </row>
    <row r="262" spans="1:1">
      <c r="A262" t="s">
        <v>251</v>
      </c>
    </row>
    <row r="263" spans="1:1">
      <c r="A263" t="s">
        <v>252</v>
      </c>
    </row>
    <row r="264" spans="1:1">
      <c r="A264" t="s">
        <v>253</v>
      </c>
    </row>
    <row r="265" spans="1:1">
      <c r="A265" t="s">
        <v>254</v>
      </c>
    </row>
    <row r="266" spans="1:1">
      <c r="A266" t="s">
        <v>255</v>
      </c>
    </row>
    <row r="267" spans="1:1">
      <c r="A267" t="s">
        <v>256</v>
      </c>
    </row>
    <row r="268" spans="1:1">
      <c r="A268" t="s">
        <v>257</v>
      </c>
    </row>
    <row r="269" spans="1:1">
      <c r="A269" t="s">
        <v>310</v>
      </c>
    </row>
    <row r="270" spans="1:1">
      <c r="A270" t="s">
        <v>311</v>
      </c>
    </row>
    <row r="271" spans="1:1">
      <c r="A271" t="s">
        <v>258</v>
      </c>
    </row>
    <row r="272" spans="1:1">
      <c r="A272" t="s">
        <v>259</v>
      </c>
    </row>
    <row r="273" spans="1:1">
      <c r="A273" t="s">
        <v>260</v>
      </c>
    </row>
    <row r="274" spans="1:1">
      <c r="A274" t="s">
        <v>261</v>
      </c>
    </row>
    <row r="275" spans="1:1">
      <c r="A275" t="s">
        <v>149</v>
      </c>
    </row>
    <row r="276" spans="1:1">
      <c r="A276" t="s">
        <v>262</v>
      </c>
    </row>
    <row r="277" spans="1:1">
      <c r="A277" t="s">
        <v>312</v>
      </c>
    </row>
    <row r="278" spans="1:1">
      <c r="A278" t="s">
        <v>305</v>
      </c>
    </row>
    <row r="279" spans="1:1">
      <c r="A279" t="s">
        <v>263</v>
      </c>
    </row>
    <row r="280" spans="1:1">
      <c r="A280" t="s">
        <v>264</v>
      </c>
    </row>
    <row r="281" spans="1:1">
      <c r="A281" t="s">
        <v>149</v>
      </c>
    </row>
    <row r="282" spans="1:1">
      <c r="A282" t="s">
        <v>262</v>
      </c>
    </row>
    <row r="283" spans="1:1">
      <c r="A283" t="s">
        <v>312</v>
      </c>
    </row>
    <row r="284" spans="1:1">
      <c r="A284" t="s">
        <v>305</v>
      </c>
    </row>
    <row r="285" spans="1:1">
      <c r="A285" t="s">
        <v>265</v>
      </c>
    </row>
    <row r="286" spans="1:1">
      <c r="A286" t="s">
        <v>266</v>
      </c>
    </row>
    <row r="287" spans="1:1">
      <c r="A287" t="s">
        <v>149</v>
      </c>
    </row>
    <row r="288" spans="1:1">
      <c r="A288" t="s">
        <v>262</v>
      </c>
    </row>
    <row r="289" spans="1:1">
      <c r="A289" t="s">
        <v>312</v>
      </c>
    </row>
    <row r="290" spans="1:1">
      <c r="A290" t="s">
        <v>305</v>
      </c>
    </row>
    <row r="296" spans="1:1">
      <c r="A296" t="s">
        <v>267</v>
      </c>
    </row>
    <row r="297" spans="1:1">
      <c r="A297" t="s">
        <v>268</v>
      </c>
    </row>
    <row r="298" spans="1:1">
      <c r="A298" t="s">
        <v>149</v>
      </c>
    </row>
    <row r="299" spans="1:1">
      <c r="A299" t="s">
        <v>269</v>
      </c>
    </row>
    <row r="300" spans="1:1">
      <c r="A300" t="s">
        <v>270</v>
      </c>
    </row>
    <row r="301" spans="1:1">
      <c r="A301" t="s">
        <v>271</v>
      </c>
    </row>
    <row r="302" spans="1:1">
      <c r="A302" t="s">
        <v>313</v>
      </c>
    </row>
    <row r="303" spans="1:1">
      <c r="A303" t="s">
        <v>305</v>
      </c>
    </row>
    <row r="304" spans="1:1">
      <c r="A304" t="s">
        <v>272</v>
      </c>
    </row>
    <row r="305" spans="1:1">
      <c r="A305" t="s">
        <v>273</v>
      </c>
    </row>
    <row r="306" spans="1:1">
      <c r="A306" t="s">
        <v>149</v>
      </c>
    </row>
    <row r="307" spans="1:1">
      <c r="A307" t="s">
        <v>262</v>
      </c>
    </row>
    <row r="308" spans="1:1">
      <c r="A308" t="s">
        <v>312</v>
      </c>
    </row>
    <row r="309" spans="1:1">
      <c r="A309" t="s">
        <v>305</v>
      </c>
    </row>
    <row r="311" spans="1:1">
      <c r="A311" t="s">
        <v>274</v>
      </c>
    </row>
    <row r="312" spans="1:1">
      <c r="A312" t="s">
        <v>275</v>
      </c>
    </row>
    <row r="313" spans="1:1">
      <c r="A313" t="s">
        <v>149</v>
      </c>
    </row>
    <row r="314" spans="1:1">
      <c r="A314" t="s">
        <v>262</v>
      </c>
    </row>
    <row r="315" spans="1:1">
      <c r="A315" t="s">
        <v>312</v>
      </c>
    </row>
    <row r="316" spans="1:1">
      <c r="A316" t="s">
        <v>305</v>
      </c>
    </row>
    <row r="317" spans="1:1">
      <c r="A317" t="s">
        <v>276</v>
      </c>
    </row>
    <row r="318" spans="1:1">
      <c r="A318" t="s">
        <v>277</v>
      </c>
    </row>
    <row r="319" spans="1:1">
      <c r="A319" t="s">
        <v>278</v>
      </c>
    </row>
    <row r="320" spans="1:1">
      <c r="A320" t="s">
        <v>279</v>
      </c>
    </row>
    <row r="321" spans="1:1">
      <c r="A321" t="s">
        <v>280</v>
      </c>
    </row>
    <row r="322" spans="1:1">
      <c r="A322" t="s">
        <v>281</v>
      </c>
    </row>
    <row r="323" spans="1:1">
      <c r="A323" t="s">
        <v>282</v>
      </c>
    </row>
    <row r="324" spans="1:1">
      <c r="A324" t="s">
        <v>279</v>
      </c>
    </row>
    <row r="325" spans="1:1">
      <c r="A325" t="s">
        <v>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G14" sqref="G14"/>
    </sheetView>
  </sheetViews>
  <sheetFormatPr baseColWidth="10" defaultRowHeight="15"/>
  <sheetData>
    <row r="1" spans="1:3">
      <c r="A1" s="123" t="s">
        <v>748</v>
      </c>
    </row>
    <row r="2" spans="1:3">
      <c r="A2" s="60">
        <v>339195.42</v>
      </c>
      <c r="B2" s="57" t="s">
        <v>747</v>
      </c>
      <c r="C2" s="57"/>
    </row>
    <row r="3" spans="1:3" ht="15.75">
      <c r="A3" s="121">
        <v>2583533</v>
      </c>
      <c r="B3" s="57" t="s">
        <v>749</v>
      </c>
      <c r="C3" s="57"/>
    </row>
    <row r="4" spans="1:3">
      <c r="A4" s="60">
        <v>-1654961</v>
      </c>
      <c r="B4" s="57" t="s">
        <v>750</v>
      </c>
      <c r="C4" s="57"/>
    </row>
    <row r="5" spans="1:3">
      <c r="A5" s="122">
        <f>SUM(A2:A4)</f>
        <v>1267767.42</v>
      </c>
      <c r="B5" s="57"/>
      <c r="C5" s="57"/>
    </row>
    <row r="6" spans="1:3">
      <c r="C6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Estado de Situación</vt:lpstr>
      <vt:lpstr>Est. de Rendimiento Fin</vt:lpstr>
      <vt:lpstr>Cambio del Patrimonio </vt:lpstr>
      <vt:lpstr>Flujo de Efectivo</vt:lpstr>
      <vt:lpstr>Estado Comparativo</vt:lpstr>
      <vt:lpstr>NOTAS 7 AL 48 </vt:lpstr>
      <vt:lpstr>DETALLES DE ESTADO DE RF</vt:lpstr>
      <vt:lpstr>Hoja3</vt:lpstr>
      <vt:lpstr>Hoja1</vt:lpstr>
      <vt:lpstr>'Cambio del Patrimonio '!Área_de_impresión</vt:lpstr>
      <vt:lpstr>'Est. de Rendimiento Fin'!Área_de_impresión</vt:lpstr>
      <vt:lpstr>'NOTAS 7 AL 48 '!OLE_LINK1</vt:lpstr>
      <vt:lpstr>'NOTAS 7 AL 48 '!OLE_LINK3</vt:lpstr>
      <vt:lpstr>'NOTAS 7 AL 48 '!OLE_LINK4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Asist Recursos H</cp:lastModifiedBy>
  <cp:lastPrinted>2023-07-20T18:51:42Z</cp:lastPrinted>
  <dcterms:created xsi:type="dcterms:W3CDTF">2018-07-13T15:52:30Z</dcterms:created>
  <dcterms:modified xsi:type="dcterms:W3CDTF">2023-07-21T15:42:46Z</dcterms:modified>
</cp:coreProperties>
</file>