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Oficial-OAI\Desktop\"/>
    </mc:Choice>
  </mc:AlternateContent>
  <xr:revisionPtr revIDLastSave="0" documentId="8_{FD715EB2-1783-4EA0-8AFD-ED44F8031B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D76" i="3"/>
  <c r="D73" i="3"/>
  <c r="D68" i="3"/>
  <c r="D58" i="3"/>
  <c r="D50" i="3"/>
  <c r="D42" i="3"/>
  <c r="D32" i="3"/>
  <c r="D22" i="3"/>
  <c r="D16" i="3"/>
  <c r="C76" i="3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D15" i="3" l="1"/>
  <c r="C15" i="3"/>
  <c r="C13" i="3" s="1"/>
  <c r="B15" i="3"/>
  <c r="B80" i="3" s="1"/>
  <c r="D80" i="3" l="1"/>
  <c r="D91" i="3" s="1"/>
  <c r="D13" i="3"/>
  <c r="C80" i="3"/>
  <c r="C91" i="3" s="1"/>
  <c r="B13" i="3"/>
  <c r="B91" i="3"/>
  <c r="F79" i="3" l="1"/>
  <c r="F78" i="3"/>
  <c r="F77" i="3"/>
  <c r="F75" i="3"/>
  <c r="F74" i="3"/>
  <c r="F72" i="3"/>
  <c r="F71" i="3"/>
  <c r="F70" i="3"/>
  <c r="F69" i="3"/>
  <c r="F67" i="3"/>
  <c r="F66" i="3"/>
  <c r="F65" i="3"/>
  <c r="F64" i="3"/>
  <c r="F63" i="3"/>
  <c r="F61" i="3"/>
  <c r="F60" i="3"/>
  <c r="F59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1" i="3"/>
  <c r="F20" i="3"/>
  <c r="F19" i="3"/>
  <c r="F18" i="3"/>
  <c r="F17" i="3"/>
  <c r="F76" i="3" l="1"/>
  <c r="F73" i="3"/>
  <c r="F42" i="3" l="1"/>
  <c r="F68" i="3"/>
  <c r="F16" i="3"/>
  <c r="E76" i="3" l="1"/>
  <c r="E42" i="3"/>
  <c r="E32" i="3"/>
  <c r="F32" i="3" s="1"/>
  <c r="E22" i="3"/>
  <c r="F22" i="3" s="1"/>
  <c r="E16" i="3"/>
  <c r="E50" i="3"/>
  <c r="F50" i="3" s="1"/>
  <c r="E58" i="3"/>
  <c r="F58" i="3" s="1"/>
  <c r="E68" i="3"/>
  <c r="E73" i="3"/>
  <c r="F80" i="3" l="1"/>
  <c r="E15" i="3"/>
  <c r="F15" i="3"/>
  <c r="E80" i="3" l="1"/>
  <c r="E91" i="3" s="1"/>
  <c r="F91" i="3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<sst xmlns="http://schemas.openxmlformats.org/spreadsheetml/2006/main" count="101" uniqueCount="101">
  <si>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</si>
  <si>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</si>
  <si>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</si>
  <si>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</si>
  <si>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</si>
  <si>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</si>
  <si>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</si>
  <si>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</si>
  <si>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</si>
  <si>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</si>
  <si>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</si>
  <si>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</si>
  <si>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</si>
  <si>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</si>
  <si>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</si>
  <si>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</si>
  <si>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</si>
  <si>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</si>
  <si>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</si>
  <si>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</si>
  <si>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</si>
  <si>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</si>
  <si>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</si>
  <si>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</si>
  <si>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</si>
  <si>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</si>
  <si>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</si>
  <si>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</si>
  <si>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</si>
  <si>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</si>
  <si>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</si>
  <si>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</si>
  <si>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</si>
  <si>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</si>
  <si>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</si>
  <si>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</si>
  <si>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</si>
  <si>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</si>
  <si>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</si>
  <si>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</si>
  <si>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</si>
  <si>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</si>
  <si>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</si>
  <si>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</si>
  <si>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</si>
  <si>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</si>
  <si>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</si>
  <si>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</si>
  <si>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</si>
  <si>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</si>
  <si>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</si>
  <si>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</si>
  <si>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</si>
  <si>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</si>
  <si>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</si>
  <si>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</si>
  <si>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</si>
  <si>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</si>
  <si>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</si>
  <si>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</si>
  <si>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</si>
  <si>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</si>
  <si>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</si>
  <si>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</si>
  <si>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</si>
  <si>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</si>
  <si>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</si>
  <si>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</si>
  <si>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</si>
  <si>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</si>
  <si>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</si>
  <si>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</si>
  <si>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</si>
  <si>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</si>
  <si>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</si>
  <si>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</si>
  <si>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</si>
  <si>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</si>
  <si>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</si>
  <si>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</si>
  <si>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</si>
  <si>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</si>
  <si>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</si>
  <si>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</si>
  <si>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</si>
  <si>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</si>
  <si>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</si>
  <si>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</si>
  <si>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</si>
  <si>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</si>
  <si>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</si>
  <si>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</si>
  <si>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</si>
  <si>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</si>
  <si>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</si>
  <si>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</si>
  <si>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</si>
  <si>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</si>
  <si>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</si>
  <si>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Año 2025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</si>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</sst>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1" xfId="1" applyFont="1" applyBorder="1" applyAlignment="1"/>
    <xf numFmtId="43" fontId="4" fillId="4" borderId="19" xfId="1" applyFont="1" applyFill="1" applyBorder="1" applyAlignment="1"/>
    <xf numFmtId="43" fontId="1" fillId="0" borderId="8" xfId="1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4" borderId="16" xfId="1" applyFont="1" applyFill="1" applyBorder="1" applyAlignment="1">
      <alignment wrapText="1"/>
    </xf>
    <xf numFmtId="43" fontId="1" fillId="0" borderId="18" xfId="1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111"/>
  <sheetViews>
    <sheetView showGridLines="0" tabSelected="1" zoomScale="95" zoomScaleNormal="95" workbookViewId="0">
      <selection activeCell="A8" sqref="A8:F8"/>
    </sheetView>
  </sheetViews>
  <sheetFormatPr baseColWidth="10" defaultColWidth="9.1796875" defaultRowHeight="14.5" x14ac:dyDescent="0.35"/>
  <cols>
    <col min="1" max="1" width="69.7265625" customWidth="1"/>
    <col min="2" max="4" width="16.7265625" customWidth="1"/>
    <col min="5" max="5" width="17.7265625" customWidth="1"/>
    <col min="6" max="6" width="16.1796875" customWidth="1"/>
    <col min="7" max="7" width="13.1796875" bestFit="1" customWidth="1"/>
    <col min="8" max="8" width="96.7265625" bestFit="1" customWidth="1"/>
    <col min="9" max="9" width="10.81640625" bestFit="1" customWidth="1"/>
    <col min="10" max="17" width="6" bestFit="1" customWidth="1"/>
    <col min="18" max="19" width="7" bestFit="1" customWidth="1"/>
  </cols>
  <sheetData>
    <row r="7" spans="1:19" ht="18.5" x14ac:dyDescent="0.45">
      <c r="A7" s="94"/>
      <c r="B7" s="94"/>
      <c r="C7" s="94"/>
      <c r="D7" s="94"/>
      <c r="E7" s="94"/>
      <c r="F7" s="94"/>
      <c r="H7" s="1"/>
    </row>
    <row r="8" spans="1:19" ht="18.5" x14ac:dyDescent="0.35">
      <c r="A8" s="94"/>
      <c r="B8" s="94"/>
      <c r="C8" s="94"/>
      <c r="D8" s="94"/>
      <c r="E8" s="94"/>
      <c r="F8" s="94"/>
      <c r="H8" s="2"/>
    </row>
    <row r="9" spans="1:19" ht="18.5" x14ac:dyDescent="0.35">
      <c r="A9" s="94" t="s">
        <v>99</v>
      </c>
      <c r="B9" s="94"/>
      <c r="C9" s="94"/>
      <c r="D9" s="94"/>
      <c r="E9" s="94"/>
      <c r="F9" s="94"/>
      <c r="H9" s="2"/>
    </row>
    <row r="10" spans="1:19" ht="15.5" x14ac:dyDescent="0.35">
      <c r="A10" s="95" t="s">
        <v>78</v>
      </c>
      <c r="B10" s="95"/>
      <c r="C10" s="95"/>
      <c r="D10" s="95"/>
      <c r="E10" s="95"/>
      <c r="F10" s="95"/>
      <c r="H10" s="2"/>
    </row>
    <row r="11" spans="1:19" x14ac:dyDescent="0.35">
      <c r="A11" s="96" t="s">
        <v>0</v>
      </c>
      <c r="B11" s="96"/>
      <c r="C11" s="96"/>
      <c r="D11" s="96"/>
      <c r="E11" s="96"/>
      <c r="F11" s="96"/>
      <c r="H11" s="2"/>
    </row>
    <row r="12" spans="1:19" ht="46.5" x14ac:dyDescent="0.35">
      <c r="A12" s="10"/>
      <c r="B12" s="32" t="s">
        <v>86</v>
      </c>
      <c r="C12" s="32" t="s">
        <v>87</v>
      </c>
      <c r="D12" s="32" t="s">
        <v>98</v>
      </c>
      <c r="E12" s="27" t="s">
        <v>97</v>
      </c>
      <c r="F12" s="10"/>
      <c r="H12" s="2"/>
    </row>
    <row r="13" spans="1:19" ht="15.5" x14ac:dyDescent="0.35">
      <c r="A13" s="12" t="s">
        <v>1</v>
      </c>
      <c r="B13" s="33">
        <f>B15+B93</f>
        <v>49000000</v>
      </c>
      <c r="C13" s="33">
        <f>C15+C93</f>
        <v>20473910.399999999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" thickBot="1" x14ac:dyDescent="0.4">
      <c r="A14" s="13"/>
      <c r="B14" s="80"/>
      <c r="C14" s="81"/>
      <c r="D14" s="88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" thickBot="1" x14ac:dyDescent="0.4">
      <c r="A15" s="30" t="s">
        <v>2</v>
      </c>
      <c r="B15" s="22">
        <f>+B16+B22+B32+B42+B58+B68</f>
        <v>49000000</v>
      </c>
      <c r="C15" s="86">
        <f>+C16+C22+C32+C42+C58+C68</f>
        <v>20473910.399999999</v>
      </c>
      <c r="D15" s="89">
        <f>+D16+D22+D32+D42+D58+D68</f>
        <v>22925496</v>
      </c>
      <c r="E15" s="87">
        <f t="shared" ref="E15:F15" si="0">+E16+E22+E32+E42+E58+E68</f>
        <v>5966060.1500000004</v>
      </c>
      <c r="F15" s="25">
        <f t="shared" si="0"/>
        <v>5966060.1500000004</v>
      </c>
      <c r="G15" s="5"/>
      <c r="J15" s="4"/>
    </row>
    <row r="16" spans="1:19" ht="15" thickBot="1" x14ac:dyDescent="0.4">
      <c r="A16" s="16" t="s">
        <v>84</v>
      </c>
      <c r="B16" s="34">
        <f>+B17+B18+B19+B20+B21</f>
        <v>48890000</v>
      </c>
      <c r="C16" s="35">
        <f>+C17+C18+C19+C20+C21</f>
        <v>3174807.09</v>
      </c>
      <c r="D16" s="35">
        <f>+D17+D18+D19+D20+D21</f>
        <v>600000</v>
      </c>
      <c r="E16" s="60">
        <f t="shared" ref="E16:F16" si="1">SUM(E17:E21)</f>
        <v>3468753.67</v>
      </c>
      <c r="F16" s="61">
        <f t="shared" si="1"/>
        <v>3468753.67</v>
      </c>
      <c r="H16" s="8"/>
      <c r="J16" s="4"/>
    </row>
    <row r="17" spans="1:8" x14ac:dyDescent="0.35">
      <c r="A17" s="15" t="s">
        <v>3</v>
      </c>
      <c r="B17" s="36">
        <v>35629000</v>
      </c>
      <c r="C17" s="17">
        <v>3174807.09</v>
      </c>
      <c r="D17" s="17"/>
      <c r="E17" s="36">
        <v>2669450</v>
      </c>
      <c r="F17" s="23">
        <f t="shared" ref="F17:F41" si="2">SUM(E17:E17)</f>
        <v>2669450</v>
      </c>
    </row>
    <row r="18" spans="1:8" x14ac:dyDescent="0.35">
      <c r="A18" s="15" t="s">
        <v>4</v>
      </c>
      <c r="B18" s="37">
        <v>8282971</v>
      </c>
      <c r="C18" s="23"/>
      <c r="D18" s="23">
        <v>600000</v>
      </c>
      <c r="E18" s="37">
        <v>393600</v>
      </c>
      <c r="F18" s="23">
        <f t="shared" si="2"/>
        <v>393600</v>
      </c>
    </row>
    <row r="19" spans="1:8" ht="18.75" customHeight="1" x14ac:dyDescent="0.35">
      <c r="A19" s="15" t="s">
        <v>5</v>
      </c>
      <c r="B19" s="37"/>
      <c r="C19" s="23"/>
      <c r="D19" s="23">
        <v>0</v>
      </c>
      <c r="E19" s="37"/>
      <c r="F19" s="23">
        <f t="shared" si="2"/>
        <v>0</v>
      </c>
    </row>
    <row r="20" spans="1:8" s="9" customFormat="1" ht="18" customHeight="1" x14ac:dyDescent="0.35">
      <c r="A20" s="15" t="s">
        <v>6</v>
      </c>
      <c r="B20" s="37">
        <v>0</v>
      </c>
      <c r="C20" s="24"/>
      <c r="D20" s="24">
        <v>0</v>
      </c>
      <c r="E20" s="37"/>
      <c r="F20" s="23">
        <f t="shared" si="2"/>
        <v>0</v>
      </c>
    </row>
    <row r="21" spans="1:8" ht="15" thickBot="1" x14ac:dyDescent="0.4">
      <c r="A21" s="15" t="s">
        <v>7</v>
      </c>
      <c r="B21" s="37">
        <v>4978029</v>
      </c>
      <c r="C21" s="11"/>
      <c r="D21" s="11"/>
      <c r="E21" s="62">
        <v>405703.67</v>
      </c>
      <c r="F21" s="26">
        <f t="shared" si="2"/>
        <v>405703.67</v>
      </c>
    </row>
    <row r="22" spans="1:8" ht="15" thickBot="1" x14ac:dyDescent="0.4">
      <c r="A22" s="16" t="s">
        <v>8</v>
      </c>
      <c r="B22" s="20">
        <f>SUM(B23:B31)</f>
        <v>100000</v>
      </c>
      <c r="C22" s="63">
        <f t="shared" ref="C22:D22" si="3">SUM(C23:C31)</f>
        <v>9591151.9100000001</v>
      </c>
      <c r="D22" s="63">
        <f t="shared" si="3"/>
        <v>16915496</v>
      </c>
      <c r="E22" s="63">
        <f t="shared" ref="E22" si="4">SUM(E23:E31)</f>
        <v>1434093.97</v>
      </c>
      <c r="F22" s="64">
        <f t="shared" si="2"/>
        <v>1434093.97</v>
      </c>
      <c r="H22" s="8"/>
    </row>
    <row r="23" spans="1:8" x14ac:dyDescent="0.35">
      <c r="A23" s="15" t="s">
        <v>9</v>
      </c>
      <c r="B23" s="36">
        <v>0</v>
      </c>
      <c r="C23" s="17">
        <v>40000</v>
      </c>
      <c r="D23" s="17">
        <v>3162120</v>
      </c>
      <c r="E23" s="36">
        <v>221064.67</v>
      </c>
      <c r="F23" s="17">
        <f t="shared" si="2"/>
        <v>221064.67</v>
      </c>
    </row>
    <row r="24" spans="1:8" x14ac:dyDescent="0.35">
      <c r="A24" s="15" t="s">
        <v>10</v>
      </c>
      <c r="B24" s="37">
        <v>0</v>
      </c>
      <c r="C24" s="23">
        <v>210000</v>
      </c>
      <c r="D24" s="23">
        <v>0</v>
      </c>
      <c r="E24" s="37"/>
      <c r="F24" s="23">
        <f t="shared" si="2"/>
        <v>0</v>
      </c>
    </row>
    <row r="25" spans="1:8" x14ac:dyDescent="0.35">
      <c r="A25" s="15" t="s">
        <v>11</v>
      </c>
      <c r="B25" s="37">
        <v>0</v>
      </c>
      <c r="C25" s="23">
        <v>1062048.6000000001</v>
      </c>
      <c r="D25" s="23">
        <v>0</v>
      </c>
      <c r="E25" s="37">
        <v>231595.81</v>
      </c>
      <c r="F25" s="23">
        <f t="shared" si="2"/>
        <v>231595.81</v>
      </c>
    </row>
    <row r="26" spans="1:8" ht="18" customHeight="1" x14ac:dyDescent="0.35">
      <c r="A26" s="15" t="s">
        <v>12</v>
      </c>
      <c r="B26" s="37">
        <v>0</v>
      </c>
      <c r="C26" s="23">
        <v>200000</v>
      </c>
      <c r="D26" s="23">
        <v>0</v>
      </c>
      <c r="E26" s="37">
        <v>0</v>
      </c>
      <c r="F26" s="23">
        <f t="shared" si="2"/>
        <v>0</v>
      </c>
    </row>
    <row r="27" spans="1:8" x14ac:dyDescent="0.35">
      <c r="A27" s="15" t="s">
        <v>13</v>
      </c>
      <c r="B27" s="37">
        <v>0</v>
      </c>
      <c r="C27" s="23">
        <v>400000</v>
      </c>
      <c r="D27" s="23">
        <v>7680000</v>
      </c>
      <c r="E27" s="37">
        <v>145958.28</v>
      </c>
      <c r="F27" s="23">
        <f t="shared" si="2"/>
        <v>145958.28</v>
      </c>
    </row>
    <row r="28" spans="1:8" x14ac:dyDescent="0.35">
      <c r="A28" s="15" t="s">
        <v>14</v>
      </c>
      <c r="B28" s="37">
        <v>0</v>
      </c>
      <c r="C28" s="23">
        <v>250000</v>
      </c>
      <c r="D28" s="23">
        <v>5520000</v>
      </c>
      <c r="E28" s="37">
        <v>489932.32</v>
      </c>
      <c r="F28" s="23">
        <f t="shared" si="2"/>
        <v>489932.32</v>
      </c>
    </row>
    <row r="29" spans="1:8" ht="29" x14ac:dyDescent="0.35">
      <c r="A29" s="14" t="s">
        <v>15</v>
      </c>
      <c r="B29" s="37"/>
      <c r="C29" s="23">
        <v>4770000</v>
      </c>
      <c r="D29" s="23">
        <v>350000</v>
      </c>
      <c r="E29" s="37">
        <v>150000</v>
      </c>
      <c r="F29" s="23">
        <f t="shared" si="2"/>
        <v>150000</v>
      </c>
    </row>
    <row r="30" spans="1:8" x14ac:dyDescent="0.35">
      <c r="A30" s="15" t="s">
        <v>16</v>
      </c>
      <c r="B30" s="37">
        <v>100000</v>
      </c>
      <c r="C30" s="23">
        <v>1859103.31</v>
      </c>
      <c r="D30" s="23"/>
      <c r="E30" s="37">
        <v>18483.89</v>
      </c>
      <c r="F30" s="23">
        <f t="shared" si="2"/>
        <v>18483.89</v>
      </c>
    </row>
    <row r="31" spans="1:8" ht="15" thickBot="1" x14ac:dyDescent="0.4">
      <c r="A31" s="15" t="s">
        <v>17</v>
      </c>
      <c r="B31" s="37">
        <v>0</v>
      </c>
      <c r="C31" s="26">
        <v>800000</v>
      </c>
      <c r="D31" s="26">
        <v>203376</v>
      </c>
      <c r="E31" s="57">
        <v>177059</v>
      </c>
      <c r="F31" s="26">
        <f t="shared" si="2"/>
        <v>177059</v>
      </c>
    </row>
    <row r="32" spans="1:8" ht="15" thickBot="1" x14ac:dyDescent="0.4">
      <c r="A32" s="16" t="s">
        <v>18</v>
      </c>
      <c r="B32" s="20">
        <f>SUM(B33:B41)</f>
        <v>10000</v>
      </c>
      <c r="C32" s="63">
        <f t="shared" ref="C32:D32" si="5">SUM(C33:C41)</f>
        <v>2957951.4</v>
      </c>
      <c r="D32" s="63">
        <f t="shared" si="5"/>
        <v>5410000</v>
      </c>
      <c r="E32" s="60">
        <f t="shared" ref="E32" si="6">SUM(E33:E41)</f>
        <v>652889.19000000006</v>
      </c>
      <c r="F32" s="64">
        <f t="shared" si="2"/>
        <v>652889.19000000006</v>
      </c>
    </row>
    <row r="33" spans="1:8" x14ac:dyDescent="0.35">
      <c r="A33" s="15" t="s">
        <v>19</v>
      </c>
      <c r="B33" s="37">
        <v>0</v>
      </c>
      <c r="C33" s="17">
        <v>100000</v>
      </c>
      <c r="D33" s="17">
        <v>2160000</v>
      </c>
      <c r="E33" s="36">
        <v>178159.42</v>
      </c>
      <c r="F33" s="17">
        <f t="shared" si="2"/>
        <v>178159.42</v>
      </c>
    </row>
    <row r="34" spans="1:8" x14ac:dyDescent="0.35">
      <c r="A34" s="15" t="s">
        <v>20</v>
      </c>
      <c r="B34" s="37">
        <v>0</v>
      </c>
      <c r="C34" s="23">
        <v>250000</v>
      </c>
      <c r="D34" s="23"/>
      <c r="E34" s="37">
        <v>15160</v>
      </c>
      <c r="F34" s="23">
        <f t="shared" si="2"/>
        <v>15160</v>
      </c>
    </row>
    <row r="35" spans="1:8" x14ac:dyDescent="0.35">
      <c r="A35" s="15" t="s">
        <v>21</v>
      </c>
      <c r="B35" s="37">
        <v>10000</v>
      </c>
      <c r="C35" s="23">
        <v>320000</v>
      </c>
      <c r="D35" s="23"/>
      <c r="E35" s="23">
        <v>0</v>
      </c>
      <c r="F35" s="23">
        <f t="shared" si="2"/>
        <v>0</v>
      </c>
    </row>
    <row r="36" spans="1:8" x14ac:dyDescent="0.35">
      <c r="A36" s="15" t="s">
        <v>22</v>
      </c>
      <c r="B36" s="37">
        <v>0</v>
      </c>
      <c r="C36" s="23">
        <v>100000</v>
      </c>
      <c r="D36" s="23"/>
      <c r="E36" s="37">
        <v>0</v>
      </c>
      <c r="F36" s="23">
        <f t="shared" si="2"/>
        <v>0</v>
      </c>
    </row>
    <row r="37" spans="1:8" x14ac:dyDescent="0.35">
      <c r="A37" s="15" t="s">
        <v>23</v>
      </c>
      <c r="B37" s="37">
        <v>0</v>
      </c>
      <c r="C37" s="23">
        <v>200000</v>
      </c>
      <c r="D37" s="23">
        <v>0</v>
      </c>
      <c r="E37" s="37">
        <v>0</v>
      </c>
      <c r="F37" s="23">
        <f t="shared" si="2"/>
        <v>0</v>
      </c>
    </row>
    <row r="38" spans="1:8" x14ac:dyDescent="0.35">
      <c r="A38" s="31" t="s">
        <v>24</v>
      </c>
      <c r="B38" s="37">
        <v>0</v>
      </c>
      <c r="C38" s="23">
        <v>150000</v>
      </c>
      <c r="D38" s="23"/>
      <c r="E38" s="37">
        <v>6236.59</v>
      </c>
      <c r="F38" s="23">
        <f t="shared" si="2"/>
        <v>6236.59</v>
      </c>
      <c r="H38" s="8"/>
    </row>
    <row r="39" spans="1:8" x14ac:dyDescent="0.35">
      <c r="A39" s="15" t="s">
        <v>25</v>
      </c>
      <c r="B39" s="37">
        <v>0</v>
      </c>
      <c r="C39" s="23">
        <v>230000</v>
      </c>
      <c r="D39" s="23">
        <v>2450000</v>
      </c>
      <c r="E39" s="37">
        <v>400000</v>
      </c>
      <c r="F39" s="23">
        <f t="shared" si="2"/>
        <v>400000</v>
      </c>
      <c r="G39" s="8"/>
    </row>
    <row r="40" spans="1:8" x14ac:dyDescent="0.35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" thickBot="1" x14ac:dyDescent="0.4">
      <c r="A41" s="15" t="s">
        <v>27</v>
      </c>
      <c r="B41" s="37">
        <v>0</v>
      </c>
      <c r="C41" s="26">
        <v>1607951.4</v>
      </c>
      <c r="D41" s="68">
        <v>800000</v>
      </c>
      <c r="E41" s="65">
        <v>53333.18</v>
      </c>
      <c r="F41" s="23">
        <f t="shared" si="2"/>
        <v>53333.18</v>
      </c>
    </row>
    <row r="42" spans="1:8" s="7" customFormat="1" ht="15" thickBot="1" x14ac:dyDescent="0.4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0">
        <f>SUM(E43:E49)</f>
        <v>0</v>
      </c>
      <c r="F42" s="60">
        <f t="shared" ref="F42" si="7">SUM(F43:F49)</f>
        <v>0</v>
      </c>
    </row>
    <row r="43" spans="1:8" x14ac:dyDescent="0.35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 x14ac:dyDescent="0.35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 x14ac:dyDescent="0.35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 x14ac:dyDescent="0.35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 x14ac:dyDescent="0.35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 x14ac:dyDescent="0.35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" thickBot="1" x14ac:dyDescent="0.4">
      <c r="A49" s="15" t="s">
        <v>35</v>
      </c>
      <c r="B49" s="37"/>
      <c r="C49" s="65"/>
      <c r="D49" s="65"/>
      <c r="E49" s="65">
        <v>0</v>
      </c>
      <c r="F49" s="26">
        <f t="shared" si="8"/>
        <v>0</v>
      </c>
    </row>
    <row r="50" spans="1:9" ht="15" thickBot="1" x14ac:dyDescent="0.4">
      <c r="A50" s="16" t="s">
        <v>36</v>
      </c>
      <c r="B50" s="21"/>
      <c r="C50" s="63">
        <f t="shared" ref="C50:D50" si="9">SUM(C51:C57)</f>
        <v>0</v>
      </c>
      <c r="D50" s="63">
        <f t="shared" si="9"/>
        <v>0</v>
      </c>
      <c r="E50" s="63">
        <f t="shared" ref="E50" si="10">SUM(E51:E57)</f>
        <v>0</v>
      </c>
      <c r="F50" s="64">
        <f t="shared" si="8"/>
        <v>0</v>
      </c>
    </row>
    <row r="51" spans="1:9" x14ac:dyDescent="0.35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 x14ac:dyDescent="0.35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 x14ac:dyDescent="0.35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 x14ac:dyDescent="0.35">
      <c r="A54" s="31" t="s">
        <v>40</v>
      </c>
      <c r="B54" s="57"/>
      <c r="C54" s="57"/>
      <c r="D54" s="57"/>
      <c r="E54" s="57">
        <v>0</v>
      </c>
      <c r="F54" s="26">
        <f t="shared" si="8"/>
        <v>0</v>
      </c>
    </row>
    <row r="55" spans="1:9" x14ac:dyDescent="0.35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 x14ac:dyDescent="0.35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" thickBot="1" x14ac:dyDescent="0.4">
      <c r="A57" s="38" t="s">
        <v>43</v>
      </c>
      <c r="B57" s="24"/>
      <c r="C57" s="66"/>
      <c r="D57" s="66"/>
      <c r="E57" s="65">
        <v>0</v>
      </c>
      <c r="F57" s="26">
        <f t="shared" si="8"/>
        <v>0</v>
      </c>
    </row>
    <row r="58" spans="1:9" ht="15" thickBot="1" x14ac:dyDescent="0.4">
      <c r="A58" s="39" t="s">
        <v>44</v>
      </c>
      <c r="B58" s="92">
        <f>SUM(B59:B67)</f>
        <v>0</v>
      </c>
      <c r="C58" s="67">
        <f t="shared" ref="C58:D58" si="11">SUM(C59:C67)</f>
        <v>4750000</v>
      </c>
      <c r="D58" s="67">
        <f t="shared" si="11"/>
        <v>0</v>
      </c>
      <c r="E58" s="63">
        <f t="shared" ref="E58" si="12">SUM(E59:E67)</f>
        <v>410323.32</v>
      </c>
      <c r="F58" s="64">
        <f t="shared" si="8"/>
        <v>410323.32</v>
      </c>
      <c r="I58" s="8"/>
    </row>
    <row r="59" spans="1:9" x14ac:dyDescent="0.35">
      <c r="A59" s="38" t="s">
        <v>45</v>
      </c>
      <c r="B59" s="24">
        <v>0</v>
      </c>
      <c r="C59" s="40">
        <v>4300000</v>
      </c>
      <c r="D59" s="11">
        <v>0</v>
      </c>
      <c r="E59" s="65">
        <v>212333.32</v>
      </c>
      <c r="F59" s="17">
        <f t="shared" si="8"/>
        <v>212333.32</v>
      </c>
    </row>
    <row r="60" spans="1:9" x14ac:dyDescent="0.35">
      <c r="A60" s="38" t="s">
        <v>46</v>
      </c>
      <c r="B60" s="24">
        <v>0</v>
      </c>
      <c r="C60" s="41"/>
      <c r="D60" s="41"/>
      <c r="E60" s="37">
        <v>197990</v>
      </c>
      <c r="F60" s="23">
        <f t="shared" si="8"/>
        <v>197990</v>
      </c>
    </row>
    <row r="61" spans="1:9" x14ac:dyDescent="0.35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 x14ac:dyDescent="0.35">
      <c r="A62" s="38" t="s">
        <v>48</v>
      </c>
      <c r="B62" s="24"/>
      <c r="C62" s="24"/>
      <c r="D62" s="24"/>
      <c r="E62" s="37">
        <v>0</v>
      </c>
      <c r="F62" s="23">
        <f t="shared" si="8"/>
        <v>0</v>
      </c>
    </row>
    <row r="63" spans="1:9" x14ac:dyDescent="0.35">
      <c r="A63" s="38" t="s">
        <v>49</v>
      </c>
      <c r="B63" s="24">
        <v>0</v>
      </c>
      <c r="C63" s="24">
        <v>200000</v>
      </c>
      <c r="D63" s="24"/>
      <c r="E63" s="37">
        <v>0</v>
      </c>
      <c r="F63" s="23">
        <f t="shared" si="8"/>
        <v>0</v>
      </c>
    </row>
    <row r="64" spans="1:9" ht="22.5" customHeight="1" x14ac:dyDescent="0.35">
      <c r="A64" s="38" t="s">
        <v>50</v>
      </c>
      <c r="B64" s="24"/>
      <c r="C64" s="24">
        <v>250000</v>
      </c>
      <c r="D64" s="24"/>
      <c r="E64" s="37">
        <v>0</v>
      </c>
      <c r="F64" s="23">
        <f t="shared" si="8"/>
        <v>0</v>
      </c>
    </row>
    <row r="65" spans="1:9" ht="19.5" customHeight="1" x14ac:dyDescent="0.35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 x14ac:dyDescent="0.35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 x14ac:dyDescent="0.4">
      <c r="A67" s="38" t="s">
        <v>53</v>
      </c>
      <c r="B67" s="41"/>
      <c r="C67" s="68"/>
      <c r="D67" s="68"/>
      <c r="E67" s="68">
        <v>0</v>
      </c>
      <c r="F67" s="41">
        <f t="shared" si="8"/>
        <v>0</v>
      </c>
    </row>
    <row r="68" spans="1:9" ht="15" thickBot="1" x14ac:dyDescent="0.4">
      <c r="A68" s="39" t="s">
        <v>54</v>
      </c>
      <c r="B68" s="42">
        <f>+B69</f>
        <v>0</v>
      </c>
      <c r="C68" s="69">
        <f t="shared" ref="C68:D68" si="13">SUM(C69:C72)</f>
        <v>0</v>
      </c>
      <c r="D68" s="69">
        <f t="shared" si="13"/>
        <v>0</v>
      </c>
      <c r="E68" s="60">
        <f t="shared" ref="E68" si="14">SUM(E69:E72)</f>
        <v>0</v>
      </c>
      <c r="F68" s="60">
        <f t="shared" ref="F68" si="15">SUM(F69:F72)</f>
        <v>0</v>
      </c>
    </row>
    <row r="69" spans="1:9" x14ac:dyDescent="0.35">
      <c r="A69" s="38" t="s">
        <v>55</v>
      </c>
      <c r="B69" s="24">
        <v>0</v>
      </c>
      <c r="C69" s="70"/>
      <c r="D69" s="70"/>
      <c r="E69" s="36">
        <v>0</v>
      </c>
      <c r="F69" s="23">
        <f>SUM(E69:E69)</f>
        <v>0</v>
      </c>
    </row>
    <row r="70" spans="1:9" x14ac:dyDescent="0.35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 x14ac:dyDescent="0.35">
      <c r="A71" s="2" t="s">
        <v>57</v>
      </c>
      <c r="B71" s="24"/>
      <c r="C71" s="70"/>
      <c r="D71" s="70"/>
      <c r="E71" s="36">
        <v>0</v>
      </c>
      <c r="F71" s="23">
        <f>SUM(E71:E71)</f>
        <v>0</v>
      </c>
      <c r="H71" s="8"/>
    </row>
    <row r="72" spans="1:9" ht="29.5" thickBot="1" x14ac:dyDescent="0.4">
      <c r="A72" s="43" t="s">
        <v>58</v>
      </c>
      <c r="B72" s="24"/>
      <c r="C72" s="49"/>
      <c r="D72" s="49"/>
      <c r="E72" s="57">
        <v>0</v>
      </c>
      <c r="F72" s="23">
        <f>SUM(E72:E72)</f>
        <v>0</v>
      </c>
      <c r="I72" t="s">
        <v>85</v>
      </c>
    </row>
    <row r="73" spans="1:9" ht="15" thickBot="1" x14ac:dyDescent="0.4">
      <c r="A73" s="39" t="s">
        <v>59</v>
      </c>
      <c r="B73" s="42"/>
      <c r="C73" s="69">
        <f t="shared" ref="C73:D73" si="16">SUM(C74:C75)</f>
        <v>0</v>
      </c>
      <c r="D73" s="69">
        <f t="shared" si="16"/>
        <v>0</v>
      </c>
      <c r="E73" s="60">
        <f t="shared" ref="E73" si="17">SUM(E74:E75)</f>
        <v>0</v>
      </c>
      <c r="F73" s="60">
        <f t="shared" ref="F73" si="18">SUM(F74:F75)</f>
        <v>0</v>
      </c>
    </row>
    <row r="74" spans="1:9" x14ac:dyDescent="0.35">
      <c r="A74" s="38" t="s">
        <v>60</v>
      </c>
      <c r="B74" s="24"/>
      <c r="C74" s="70"/>
      <c r="D74" s="70"/>
      <c r="E74" s="36">
        <v>0</v>
      </c>
      <c r="F74" s="23">
        <f>SUM(E74:E74)</f>
        <v>0</v>
      </c>
    </row>
    <row r="75" spans="1:9" ht="15" thickBot="1" x14ac:dyDescent="0.4">
      <c r="A75" s="38" t="s">
        <v>61</v>
      </c>
      <c r="B75" s="24"/>
      <c r="C75" s="66"/>
      <c r="D75" s="66"/>
      <c r="E75" s="65">
        <v>0</v>
      </c>
      <c r="F75" s="23">
        <f>SUM(E75:E75)</f>
        <v>0</v>
      </c>
    </row>
    <row r="76" spans="1:9" ht="15" thickBot="1" x14ac:dyDescent="0.4">
      <c r="A76" s="39" t="s">
        <v>62</v>
      </c>
      <c r="B76" s="42"/>
      <c r="C76" s="69">
        <f t="shared" ref="C76:D76" si="19">SUM(C77:C79)</f>
        <v>0</v>
      </c>
      <c r="D76" s="69">
        <f t="shared" si="19"/>
        <v>0</v>
      </c>
      <c r="E76" s="60">
        <f t="shared" ref="E76" si="20">SUM(E77:E79)</f>
        <v>0</v>
      </c>
      <c r="F76" s="60">
        <f t="shared" ref="F76" si="21">SUM(F77:F79)</f>
        <v>0</v>
      </c>
    </row>
    <row r="77" spans="1:9" x14ac:dyDescent="0.35">
      <c r="A77" s="38" t="s">
        <v>63</v>
      </c>
      <c r="B77" s="24"/>
      <c r="C77" s="70"/>
      <c r="D77" s="70"/>
      <c r="E77" s="36">
        <v>0</v>
      </c>
      <c r="F77" s="23">
        <f>SUM(E77:E77)</f>
        <v>0</v>
      </c>
    </row>
    <row r="78" spans="1:9" x14ac:dyDescent="0.35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" thickBot="1" x14ac:dyDescent="0.4">
      <c r="A79" s="38" t="s">
        <v>65</v>
      </c>
      <c r="B79" s="24"/>
      <c r="C79" s="49"/>
      <c r="D79" s="49"/>
      <c r="E79" s="57">
        <v>0</v>
      </c>
      <c r="F79" s="23">
        <f>SUM(E79:E79)</f>
        <v>0</v>
      </c>
    </row>
    <row r="80" spans="1:9" ht="15" thickBot="1" x14ac:dyDescent="0.4">
      <c r="A80" s="44" t="s">
        <v>66</v>
      </c>
      <c r="B80" s="45">
        <f>+B15</f>
        <v>49000000</v>
      </c>
      <c r="C80" s="46">
        <f>+C15</f>
        <v>20473910.399999999</v>
      </c>
      <c r="D80" s="91">
        <f>+D15</f>
        <v>22925496</v>
      </c>
      <c r="E80" s="90">
        <f t="shared" ref="E80:F80" si="22">+E16+E22+E32+E42+E58</f>
        <v>5966060.1500000004</v>
      </c>
      <c r="F80" s="28">
        <f t="shared" si="22"/>
        <v>5966060.1500000004</v>
      </c>
    </row>
    <row r="81" spans="1:8" ht="15" thickBot="1" x14ac:dyDescent="0.4">
      <c r="A81" s="47" t="s">
        <v>67</v>
      </c>
      <c r="B81" s="42"/>
      <c r="C81" s="48"/>
      <c r="D81" s="82"/>
      <c r="E81" s="71">
        <v>0</v>
      </c>
      <c r="F81" s="72">
        <v>0</v>
      </c>
    </row>
    <row r="82" spans="1:8" x14ac:dyDescent="0.35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 x14ac:dyDescent="0.35">
      <c r="A83" s="38" t="s">
        <v>69</v>
      </c>
      <c r="B83" s="24">
        <v>0</v>
      </c>
      <c r="C83" s="23"/>
      <c r="D83" s="73"/>
      <c r="E83" s="73">
        <v>0</v>
      </c>
      <c r="F83" s="23">
        <v>0</v>
      </c>
    </row>
    <row r="84" spans="1:8" ht="15" thickBot="1" x14ac:dyDescent="0.4">
      <c r="A84" s="38" t="s">
        <v>70</v>
      </c>
      <c r="B84" s="52"/>
      <c r="C84" s="53"/>
      <c r="D84" s="83"/>
      <c r="E84" s="74">
        <v>0</v>
      </c>
      <c r="F84" s="68">
        <v>0</v>
      </c>
    </row>
    <row r="85" spans="1:8" ht="15" thickBot="1" x14ac:dyDescent="0.4">
      <c r="A85" s="39" t="s">
        <v>71</v>
      </c>
      <c r="B85" s="55"/>
      <c r="C85" s="54"/>
      <c r="D85" s="84"/>
      <c r="E85" s="71">
        <v>0</v>
      </c>
      <c r="F85" s="71">
        <v>0</v>
      </c>
    </row>
    <row r="86" spans="1:8" x14ac:dyDescent="0.35">
      <c r="A86" s="38" t="s">
        <v>72</v>
      </c>
      <c r="B86" s="49">
        <v>0</v>
      </c>
      <c r="C86" s="26"/>
      <c r="D86" s="68"/>
      <c r="E86" s="68">
        <v>0</v>
      </c>
      <c r="F86" s="68"/>
    </row>
    <row r="87" spans="1:8" x14ac:dyDescent="0.35">
      <c r="A87" s="38" t="s">
        <v>73</v>
      </c>
      <c r="B87" s="49">
        <v>0</v>
      </c>
      <c r="C87" s="26"/>
      <c r="D87" s="75"/>
      <c r="E87" s="75">
        <v>0</v>
      </c>
      <c r="F87" s="26"/>
    </row>
    <row r="88" spans="1:8" x14ac:dyDescent="0.35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" thickBot="1" x14ac:dyDescent="0.4">
      <c r="A89" s="38" t="s">
        <v>75</v>
      </c>
      <c r="B89" s="50"/>
      <c r="C89" s="51"/>
      <c r="D89" s="51"/>
      <c r="E89" s="26">
        <v>0</v>
      </c>
      <c r="F89" s="26"/>
    </row>
    <row r="90" spans="1:8" ht="15" thickBot="1" x14ac:dyDescent="0.4">
      <c r="A90" s="44" t="s">
        <v>76</v>
      </c>
      <c r="B90" s="78"/>
      <c r="C90" s="79"/>
      <c r="D90" s="85"/>
      <c r="E90" s="76">
        <v>0</v>
      </c>
      <c r="F90" s="77">
        <v>0</v>
      </c>
    </row>
    <row r="91" spans="1:8" ht="21" customHeight="1" thickBot="1" x14ac:dyDescent="0.4">
      <c r="A91" s="18" t="s">
        <v>77</v>
      </c>
      <c r="B91" s="29">
        <f>+B80+B90</f>
        <v>49000000</v>
      </c>
      <c r="C91" s="29">
        <f>+C80+C90</f>
        <v>20473910.399999999</v>
      </c>
      <c r="D91" s="29">
        <f>+D80+D90</f>
        <v>22925496</v>
      </c>
      <c r="E91" s="29">
        <f>+E80+E90</f>
        <v>5966060.1500000004</v>
      </c>
      <c r="F91" s="29">
        <f>+F80+F90</f>
        <v>5966060.1500000004</v>
      </c>
      <c r="H91" s="8"/>
    </row>
    <row r="92" spans="1:8" ht="15" thickTop="1" x14ac:dyDescent="0.35">
      <c r="A92" s="7" t="s">
        <v>80</v>
      </c>
      <c r="F92" s="8"/>
    </row>
    <row r="93" spans="1:8" x14ac:dyDescent="0.35">
      <c r="A93" s="2" t="s">
        <v>81</v>
      </c>
    </row>
    <row r="94" spans="1:8" x14ac:dyDescent="0.35">
      <c r="A94" s="2" t="s">
        <v>82</v>
      </c>
    </row>
    <row r="95" spans="1:8" x14ac:dyDescent="0.35">
      <c r="A95" s="2" t="s">
        <v>83</v>
      </c>
    </row>
    <row r="96" spans="1:8" x14ac:dyDescent="0.35">
      <c r="A96" s="2" t="s">
        <v>94</v>
      </c>
    </row>
    <row r="97" spans="1:6" x14ac:dyDescent="0.35">
      <c r="A97" s="2" t="s">
        <v>95</v>
      </c>
    </row>
    <row r="98" spans="1:6" x14ac:dyDescent="0.35">
      <c r="A98" s="2" t="s">
        <v>96</v>
      </c>
    </row>
    <row r="99" spans="1:6" x14ac:dyDescent="0.35">
      <c r="A99" s="2"/>
    </row>
    <row r="100" spans="1:6" x14ac:dyDescent="0.35">
      <c r="A100" s="56"/>
    </row>
    <row r="101" spans="1:6" x14ac:dyDescent="0.35">
      <c r="A101" s="93" t="s">
        <v>88</v>
      </c>
      <c r="B101" s="93"/>
      <c r="C101" s="93"/>
      <c r="D101" s="93"/>
      <c r="E101" s="93"/>
      <c r="F101" s="93"/>
    </row>
    <row r="102" spans="1:6" x14ac:dyDescent="0.35">
      <c r="A102" s="56"/>
    </row>
    <row r="103" spans="1:6" x14ac:dyDescent="0.35">
      <c r="A103" s="59"/>
    </row>
    <row r="104" spans="1:6" x14ac:dyDescent="0.35">
      <c r="A104" s="97" t="s">
        <v>89</v>
      </c>
      <c r="B104" s="97"/>
      <c r="C104" s="97"/>
      <c r="D104" s="97"/>
      <c r="E104" s="97"/>
      <c r="F104" s="97"/>
    </row>
    <row r="105" spans="1:6" x14ac:dyDescent="0.35">
      <c r="A105" s="93" t="s">
        <v>90</v>
      </c>
      <c r="B105" s="93"/>
      <c r="C105" s="93"/>
      <c r="D105" s="93"/>
      <c r="E105" s="93"/>
      <c r="F105" s="93"/>
    </row>
    <row r="106" spans="1:6" x14ac:dyDescent="0.35">
      <c r="A106" s="56"/>
    </row>
    <row r="107" spans="1:6" x14ac:dyDescent="0.35">
      <c r="A107" s="93" t="s">
        <v>91</v>
      </c>
      <c r="B107" s="93"/>
      <c r="C107" s="93"/>
      <c r="D107" s="93"/>
      <c r="E107" s="93"/>
      <c r="F107" s="93"/>
    </row>
    <row r="108" spans="1:6" x14ac:dyDescent="0.35">
      <c r="A108" s="58"/>
      <c r="B108" s="58"/>
      <c r="C108" s="58"/>
      <c r="D108" s="58"/>
    </row>
    <row r="109" spans="1:6" x14ac:dyDescent="0.35">
      <c r="A109" s="58"/>
    </row>
    <row r="110" spans="1:6" x14ac:dyDescent="0.35">
      <c r="A110" s="97" t="s">
        <v>92</v>
      </c>
      <c r="B110" s="97"/>
      <c r="C110" s="97"/>
      <c r="D110" s="97"/>
      <c r="E110" s="97"/>
      <c r="F110" s="97"/>
    </row>
    <row r="111" spans="1:6" x14ac:dyDescent="0.35">
      <c r="A111" s="93" t="s">
        <v>93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2025-08-01T15:19:43Z</cp:lastPrinted>
  <dcterms:created xsi:type="dcterms:W3CDTF">2018-04-17T18:57:16Z</dcterms:created>
  <dcterms:modified xsi:type="dcterms:W3CDTF">2025-08-06T15:19:09Z</dcterms:modified>
  <cp:category/>
  <cp:contentStatus/>
</cp:coreProperties>
</file>