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KINGSTON\"/>
    </mc:Choice>
  </mc:AlternateContent>
  <xr:revisionPtr revIDLastSave="0" documentId="13_ncr:1_{DC31841F-5174-4C17-AD0A-5257682F17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ón Diciembre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2" l="1"/>
  <c r="R23" i="2"/>
  <c r="R24" i="2"/>
  <c r="R95" i="2"/>
  <c r="R92" i="2"/>
  <c r="R91" i="2"/>
  <c r="R90" i="2"/>
  <c r="R37" i="2"/>
  <c r="R30" i="2"/>
  <c r="R27" i="2"/>
  <c r="R19" i="2"/>
  <c r="R16" i="2"/>
  <c r="R15" i="2"/>
  <c r="R13" i="2"/>
  <c r="P20" i="2"/>
  <c r="R20" i="2" s="1"/>
  <c r="R21" i="2"/>
  <c r="R26" i="2"/>
  <c r="R28" i="2"/>
  <c r="R29" i="2"/>
  <c r="R17" i="2"/>
  <c r="R18" i="2"/>
  <c r="R101" i="2"/>
  <c r="R102" i="2"/>
  <c r="R103" i="2"/>
  <c r="R104" i="2"/>
  <c r="R106" i="2"/>
  <c r="R107" i="2"/>
  <c r="R108" i="2"/>
  <c r="R109" i="2"/>
  <c r="R110" i="2"/>
  <c r="R111" i="2"/>
  <c r="R113" i="2"/>
  <c r="R114" i="2"/>
  <c r="R115" i="2"/>
  <c r="R116" i="2"/>
  <c r="R117" i="2"/>
  <c r="R118" i="2"/>
  <c r="R119" i="2"/>
  <c r="R120" i="2"/>
  <c r="R121" i="2"/>
  <c r="R93" i="2"/>
  <c r="R94" i="2"/>
  <c r="R96" i="2"/>
  <c r="R97" i="2"/>
  <c r="R98" i="2"/>
  <c r="R99" i="2"/>
  <c r="R31" i="2"/>
  <c r="R32" i="2"/>
  <c r="R33" i="2"/>
  <c r="R34" i="2"/>
  <c r="R35" i="2"/>
  <c r="R36" i="2"/>
  <c r="R38" i="2"/>
  <c r="R39" i="2"/>
  <c r="R40" i="2"/>
  <c r="R41" i="2"/>
  <c r="R42" i="2"/>
  <c r="R43" i="2"/>
  <c r="R44" i="2"/>
  <c r="R45" i="2"/>
  <c r="R46" i="2"/>
  <c r="E149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8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12" i="2"/>
  <c r="K112" i="2"/>
  <c r="I149" i="2"/>
  <c r="R149" i="2" s="1"/>
  <c r="I14" i="2"/>
  <c r="R14" i="2" s="1"/>
  <c r="J112" i="2"/>
  <c r="J149" i="2" s="1"/>
  <c r="R112" i="2" l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<sst xmlns="http://schemas.openxmlformats.org/spreadsheetml/2006/main" count="102" uniqueCount="102">
  <si>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</si>
  <si>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</si>
  <si>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</si>
  <si>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</si>
  <si>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</si>
  <si>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</si>
  <si>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</si>
  <si>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</si>
  <si>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</si>
  <si>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</si>
  <si>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</si>
  <si>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</si>
  <si>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</si>
  <si>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</si>
  <si>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</si>
  <si>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</si>
  <si>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</si>
  <si>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</si>
  <si>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</si>
  <si>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</si>
  <si>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</si>
  <si>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</si>
  <si>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</si>
  <si>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</si>
  <si>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</si>
  <si>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</si>
  <si>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</si>
  <si>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</si>
  <si>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</si>
  <si>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</si>
  <si>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</si>
  <si>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</si>
  <si>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</si>
  <si>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</si>
  <si>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</si>
  <si>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</si>
  <si>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</si>
  <si>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</si>
  <si>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</si>
  <si>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</si>
  <si>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</si>
  <si>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</si>
  <si>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</si>
  <si>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</si>
  <si>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</si>
  <si>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</si>
  <si>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</si>
  <si>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</si>
  <si>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</si>
  <si>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</si>
  <si>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</si>
  <si>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</si>
  <si>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</si>
  <si>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</si>
  <si>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</si>
  <si>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</si>
  <si>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</si>
  <si>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</si>
  <si>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</si>
  <si>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</si>
  <si>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</si>
  <si>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</si>
  <si>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</si>
  <si>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</si>
  <si>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</si>
  <si>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</si>
  <si>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</si>
  <si>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</si>
  <si>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</si>
  <si>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</si>
  <si>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</si>
  <si>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</si>
  <si>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</si>
  <si>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TOTAL APLICACIONES FINANCIERAS</t>
  </si>
  <si>
    <t>TOTAL GASTOS Y APLICACIONES FINANCIERAS</t>
  </si>
  <si>
    <t>Año 2022</t>
  </si>
  <si>
    <t>Lic. Maximo Perez Perez</t>
  </si>
  <si>
    <t>Director Ejecutivo</t>
  </si>
  <si>
    <t>2.2.7 - SERVICIOS DE CONSERV, REPAR. MENORES E INSTALACIONES TEMPORALES</t>
  </si>
  <si>
    <t>Mayo</t>
  </si>
  <si>
    <t>Ejecución  de Gastos y Aplicaciones Financieras</t>
  </si>
  <si>
    <t>Enero</t>
  </si>
  <si>
    <t>Febrero</t>
  </si>
  <si>
    <t>Marzo</t>
  </si>
  <si>
    <t>Abril</t>
  </si>
  <si>
    <t>Presupuesto Aprobado</t>
  </si>
  <si>
    <t>Presupuesto Modificado</t>
  </si>
  <si>
    <t>Total</t>
  </si>
  <si>
    <t>Gastos Devengados</t>
  </si>
  <si>
    <t>Gasto Total</t>
  </si>
  <si>
    <r>
      <t xml:space="preserve">Fuente: </t>
    </r>
    <r>
      <rPr>
        <sz val="9"/>
        <color theme="1"/>
        <rFont val="Calibri"/>
        <family val="2"/>
        <scheme val="minor"/>
      </rPr>
      <t>INAZUCAR</t>
    </r>
  </si>
  <si>
    <t>5.9.9 - INGRESOS DIVERSOS</t>
  </si>
  <si>
    <t>5.9 INGRESOS</t>
  </si>
  <si>
    <t xml:space="preserve">Junio </t>
  </si>
  <si>
    <t>Julio</t>
  </si>
  <si>
    <t>Agosto</t>
  </si>
  <si>
    <t xml:space="preserve"> </t>
  </si>
  <si>
    <t>Total Presupuesto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</si>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</sst>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164" fontId="6" fillId="0" borderId="1" xfId="1" applyFont="1" applyBorder="1"/>
    <xf numFmtId="164" fontId="6" fillId="5" borderId="1" xfId="1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vertical="center" wrapText="1"/>
    </xf>
    <xf numFmtId="164" fontId="7" fillId="0" borderId="1" xfId="1" applyFont="1" applyBorder="1"/>
    <xf numFmtId="164" fontId="6" fillId="3" borderId="1" xfId="1" applyFont="1" applyFill="1" applyBorder="1" applyAlignment="1">
      <alignment vertical="center" wrapText="1"/>
    </xf>
    <xf numFmtId="164" fontId="7" fillId="6" borderId="1" xfId="1" applyFont="1" applyFill="1" applyBorder="1"/>
    <xf numFmtId="164" fontId="6" fillId="6" borderId="1" xfId="1" applyFont="1" applyFill="1" applyBorder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164" fontId="6" fillId="0" borderId="1" xfId="1" applyFont="1" applyBorder="1" applyAlignment="1">
      <alignment horizontal="left" vertical="center" wrapText="1"/>
    </xf>
    <xf numFmtId="164" fontId="10" fillId="0" borderId="1" xfId="1" applyFont="1" applyBorder="1" applyAlignment="1">
      <alignment horizontal="right"/>
    </xf>
    <xf numFmtId="164" fontId="7" fillId="0" borderId="1" xfId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4" fontId="7" fillId="0" borderId="0" xfId="1" applyFont="1" applyBorder="1"/>
    <xf numFmtId="164" fontId="6" fillId="0" borderId="1" xfId="1" applyFont="1" applyFill="1" applyBorder="1" applyAlignment="1">
      <alignment vertical="center" wrapText="1"/>
    </xf>
    <xf numFmtId="164" fontId="7" fillId="0" borderId="0" xfId="1" applyFont="1" applyFill="1" applyBorder="1"/>
    <xf numFmtId="164" fontId="7" fillId="0" borderId="1" xfId="1" applyFont="1" applyFill="1" applyBorder="1"/>
    <xf numFmtId="164" fontId="6" fillId="6" borderId="1" xfId="1" applyFont="1" applyFill="1" applyBorder="1" applyAlignment="1">
      <alignment vertical="center" wrapText="1"/>
    </xf>
    <xf numFmtId="164" fontId="6" fillId="6" borderId="1" xfId="1" applyFont="1" applyFill="1" applyBorder="1" applyAlignment="1">
      <alignment horizontal="left" vertical="center" wrapText="1"/>
    </xf>
    <xf numFmtId="165" fontId="7" fillId="6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left" vertical="center" wrapText="1"/>
    </xf>
    <xf numFmtId="164" fontId="6" fillId="7" borderId="1" xfId="1" applyFont="1" applyFill="1" applyBorder="1" applyAlignment="1">
      <alignment horizontal="center" vertical="center" wrapText="1"/>
    </xf>
    <xf numFmtId="164" fontId="12" fillId="7" borderId="1" xfId="1" applyFont="1" applyFill="1" applyBorder="1" applyAlignment="1" applyProtection="1">
      <alignment vertical="top"/>
      <protection locked="0"/>
    </xf>
    <xf numFmtId="164" fontId="7" fillId="7" borderId="1" xfId="1" applyFont="1" applyFill="1" applyBorder="1" applyAlignment="1" applyProtection="1">
      <alignment horizontal="right" vertical="center"/>
      <protection locked="0"/>
    </xf>
    <xf numFmtId="164" fontId="6" fillId="7" borderId="1" xfId="1" applyFont="1" applyFill="1" applyBorder="1" applyAlignment="1" applyProtection="1">
      <alignment horizontal="right" vertical="center"/>
      <protection locked="0"/>
    </xf>
    <xf numFmtId="164" fontId="6" fillId="7" borderId="1" xfId="1" applyFont="1" applyFill="1" applyBorder="1" applyAlignment="1">
      <alignment horizontal="left" vertical="center" wrapText="1"/>
    </xf>
    <xf numFmtId="165" fontId="7" fillId="7" borderId="1" xfId="0" applyNumberFormat="1" applyFont="1" applyFill="1" applyBorder="1" applyAlignment="1">
      <alignment vertical="center" wrapText="1"/>
    </xf>
    <xf numFmtId="164" fontId="7" fillId="7" borderId="1" xfId="1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165" fontId="8" fillId="0" borderId="0" xfId="0" applyNumberFormat="1" applyFont="1" applyAlignment="1">
      <alignment vertical="top" wrapText="1"/>
    </xf>
    <xf numFmtId="164" fontId="8" fillId="0" borderId="0" xfId="1" applyFont="1" applyFill="1" applyBorder="1" applyAlignment="1">
      <alignment vertical="top"/>
    </xf>
    <xf numFmtId="164" fontId="6" fillId="7" borderId="1" xfId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 indent="2"/>
    </xf>
    <xf numFmtId="0" fontId="7" fillId="6" borderId="1" xfId="0" applyFont="1" applyFill="1" applyBorder="1"/>
    <xf numFmtId="164" fontId="6" fillId="6" borderId="1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/>
    <xf numFmtId="0" fontId="7" fillId="3" borderId="1" xfId="0" applyFont="1" applyFill="1" applyBorder="1"/>
    <xf numFmtId="164" fontId="7" fillId="7" borderId="1" xfId="1" applyFont="1" applyFill="1" applyBorder="1" applyAlignment="1">
      <alignment horizontal="left" vertical="center" wrapText="1"/>
    </xf>
    <xf numFmtId="0" fontId="7" fillId="0" borderId="0" xfId="0" applyFont="1"/>
    <xf numFmtId="164" fontId="6" fillId="0" borderId="0" xfId="1" applyFont="1" applyFill="1" applyBorder="1" applyAlignment="1">
      <alignment vertical="center" wrapText="1"/>
    </xf>
    <xf numFmtId="164" fontId="6" fillId="0" borderId="0" xfId="0" applyNumberFormat="1" applyFont="1"/>
    <xf numFmtId="165" fontId="7" fillId="5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8" fillId="0" borderId="0" xfId="0" applyFont="1"/>
    <xf numFmtId="0" fontId="11" fillId="4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164" fontId="6" fillId="6" borderId="1" xfId="0" applyNumberFormat="1" applyFont="1" applyFill="1" applyBorder="1"/>
    <xf numFmtId="164" fontId="6" fillId="8" borderId="1" xfId="1" applyFont="1" applyFill="1" applyBorder="1"/>
    <xf numFmtId="164" fontId="6" fillId="5" borderId="1" xfId="1" applyFont="1" applyFill="1" applyBorder="1"/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3715</xdr:colOff>
      <xdr:row>6</xdr:row>
      <xdr:rowOff>16144</xdr:rowOff>
    </xdr:from>
    <xdr:to>
      <xdr:col>17</xdr:col>
      <xdr:colOff>893253</xdr:colOff>
      <xdr:row>9</xdr:row>
      <xdr:rowOff>238659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12604160" y="1178517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8072</xdr:colOff>
      <xdr:row>7</xdr:row>
      <xdr:rowOff>185658</xdr:rowOff>
    </xdr:from>
    <xdr:to>
      <xdr:col>1</xdr:col>
      <xdr:colOff>1073581</xdr:colOff>
      <xdr:row>9</xdr:row>
      <xdr:rowOff>266377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113008" y="1493327"/>
          <a:ext cx="1065509" cy="443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684826</xdr:colOff>
      <xdr:row>0</xdr:row>
      <xdr:rowOff>8072</xdr:rowOff>
    </xdr:from>
    <xdr:to>
      <xdr:col>8</xdr:col>
      <xdr:colOff>111712</xdr:colOff>
      <xdr:row>5</xdr:row>
      <xdr:rowOff>161440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E2219B-FF3E-4553-BEC9-959DCD153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7983" y="8072"/>
          <a:ext cx="1945360" cy="1122012"/>
        </a:xfrm>
        <a:prstGeom prst="rect">
          <a:avLst/>
        </a:prstGeom>
      </xdr:spPr>
    </xdr:pic>
    <xdr:clientData/>
  </xdr:twoCellAnchor>
  <xdr:twoCellAnchor>
    <xdr:from>
      <xdr:col>5</xdr:col>
      <xdr:colOff>669979</xdr:colOff>
      <xdr:row>152</xdr:row>
      <xdr:rowOff>181297</xdr:rowOff>
    </xdr:from>
    <xdr:to>
      <xdr:col>9</xdr:col>
      <xdr:colOff>48433</xdr:colOff>
      <xdr:row>152</xdr:row>
      <xdr:rowOff>181297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755F1A6-D146-3872-677B-29412752737F}"/>
            </a:ext>
          </a:extLst>
        </xdr:cNvPr>
        <xdr:cNvCxnSpPr/>
      </xdr:nvCxnSpPr>
      <xdr:spPr>
        <a:xfrm>
          <a:off x="7523136" y="25898797"/>
          <a:ext cx="272834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693709</xdr:colOff>
      <xdr:row>71</xdr:row>
      <xdr:rowOff>129152</xdr:rowOff>
    </xdr:from>
    <xdr:to>
      <xdr:col>8</xdr:col>
      <xdr:colOff>120595</xdr:colOff>
      <xdr:row>78</xdr:row>
      <xdr:rowOff>64575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DF709A-C503-4BC9-89F7-559D1CFDB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46866" y="11801313"/>
          <a:ext cx="1945360" cy="1122012"/>
        </a:xfrm>
        <a:prstGeom prst="rect">
          <a:avLst/>
        </a:prstGeom>
      </xdr:spPr>
    </xdr:pic>
    <xdr:clientData/>
  </xdr:twoCellAnchor>
  <xdr:twoCellAnchor editAs="oneCell">
    <xdr:from>
      <xdr:col>4</xdr:col>
      <xdr:colOff>693710</xdr:colOff>
      <xdr:row>140</xdr:row>
      <xdr:rowOff>24213</xdr:rowOff>
    </xdr:from>
    <xdr:to>
      <xdr:col>7</xdr:col>
      <xdr:colOff>80235</xdr:colOff>
      <xdr:row>145</xdr:row>
      <xdr:rowOff>177581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28225D1-6A1A-42AA-A4E5-12961AB9B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58943" y="23312031"/>
          <a:ext cx="1945360" cy="1122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155"/>
  <sheetViews>
    <sheetView showGridLines="0" tabSelected="1" topLeftCell="F62" zoomScale="118" zoomScaleNormal="118" workbookViewId="0">
      <selection activeCell="K136" sqref="K136"/>
    </sheetView>
  </sheetViews>
  <sheetFormatPr baseColWidth="10" defaultColWidth="9.140625" defaultRowHeight="15" x14ac:dyDescent="0.25"/>
  <cols>
    <col min="1" max="1" width="1.5703125" customWidth="1"/>
    <col min="2" max="2" width="62" customWidth="1"/>
    <col min="3" max="4" width="13" customWidth="1"/>
    <col min="5" max="5" width="13.28515625" bestFit="1" customWidth="1"/>
    <col min="6" max="6" width="12.5703125" customWidth="1"/>
    <col min="7" max="7" width="12.42578125" customWidth="1"/>
    <col min="8" max="8" width="12.7109375" customWidth="1"/>
    <col min="9" max="10" width="12.42578125" customWidth="1"/>
    <col min="11" max="11" width="12.7109375" customWidth="1"/>
    <col min="12" max="12" width="12.42578125" bestFit="1" customWidth="1"/>
    <col min="13" max="17" width="12.42578125" customWidth="1"/>
    <col min="18" max="18" width="13.85546875" customWidth="1"/>
    <col min="19" max="22" width="13.28515625" customWidth="1"/>
  </cols>
  <sheetData>
    <row r="3" spans="1:18" x14ac:dyDescent="0.25">
      <c r="A3" s="68"/>
      <c r="B3" s="68"/>
      <c r="C3" s="10"/>
      <c r="D3" s="10"/>
      <c r="E3" s="10"/>
    </row>
    <row r="4" spans="1:18" x14ac:dyDescent="0.25">
      <c r="A4" s="68"/>
      <c r="B4" s="68"/>
      <c r="C4" s="10"/>
      <c r="D4" s="10"/>
      <c r="E4" s="10"/>
    </row>
    <row r="5" spans="1:18" x14ac:dyDescent="0.25">
      <c r="A5" s="68"/>
      <c r="B5" s="68"/>
      <c r="C5" s="10"/>
      <c r="D5" s="10"/>
      <c r="E5" s="10"/>
    </row>
    <row r="6" spans="1:18" x14ac:dyDescent="0.25">
      <c r="A6" s="10"/>
      <c r="B6" s="10"/>
      <c r="C6" s="10"/>
      <c r="D6" s="10"/>
      <c r="E6" s="10"/>
    </row>
    <row r="7" spans="1:18" ht="11.25" customHeight="1" x14ac:dyDescent="0.25">
      <c r="A7" s="10"/>
      <c r="B7" s="69" t="s">
        <v>75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5" customHeight="1" x14ac:dyDescent="0.25">
      <c r="B8" s="70" t="s">
        <v>80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18" ht="13.5" customHeight="1" x14ac:dyDescent="0.25">
      <c r="B9" s="71" t="s">
        <v>35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ht="21.75" customHeight="1" x14ac:dyDescent="0.25">
      <c r="F10" s="72" t="s">
        <v>88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66"/>
    </row>
    <row r="11" spans="1:18" ht="31.5" customHeight="1" x14ac:dyDescent="0.25">
      <c r="B11" s="1" t="s">
        <v>0</v>
      </c>
      <c r="C11" s="24" t="s">
        <v>85</v>
      </c>
      <c r="D11" s="24" t="s">
        <v>86</v>
      </c>
      <c r="E11" s="24" t="s">
        <v>97</v>
      </c>
      <c r="F11" s="11" t="s">
        <v>81</v>
      </c>
      <c r="G11" s="11" t="s">
        <v>82</v>
      </c>
      <c r="H11" s="11" t="s">
        <v>83</v>
      </c>
      <c r="I11" s="11" t="s">
        <v>84</v>
      </c>
      <c r="J11" s="11" t="s">
        <v>79</v>
      </c>
      <c r="K11" s="11" t="s">
        <v>93</v>
      </c>
      <c r="L11" s="11" t="s">
        <v>94</v>
      </c>
      <c r="M11" s="11" t="s">
        <v>95</v>
      </c>
      <c r="N11" s="11" t="s">
        <v>98</v>
      </c>
      <c r="O11" s="11" t="s">
        <v>99</v>
      </c>
      <c r="P11" s="11" t="s">
        <v>100</v>
      </c>
      <c r="Q11" s="11" t="s">
        <v>101</v>
      </c>
      <c r="R11" s="11" t="s">
        <v>87</v>
      </c>
    </row>
    <row r="12" spans="1:18" ht="13.5" customHeight="1" x14ac:dyDescent="0.25">
      <c r="B12" s="56" t="s">
        <v>89</v>
      </c>
      <c r="C12" s="26">
        <v>71925496</v>
      </c>
      <c r="D12" s="26">
        <v>16894720.809999999</v>
      </c>
      <c r="E12" s="26">
        <f>SUM(C12:D12)</f>
        <v>88820216.810000002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13.5" customHeight="1" x14ac:dyDescent="0.25">
      <c r="B13" s="57" t="s">
        <v>1</v>
      </c>
      <c r="C13" s="26">
        <v>49000000</v>
      </c>
      <c r="D13" s="26">
        <v>16894720.809999999</v>
      </c>
      <c r="E13" s="26">
        <f t="shared" ref="E13:E46" si="0">SUM(C13:D13)</f>
        <v>65894720.810000002</v>
      </c>
      <c r="F13" s="12">
        <v>2864010.27</v>
      </c>
      <c r="G13" s="12">
        <v>2881138.77</v>
      </c>
      <c r="H13" s="3">
        <v>2921518.42</v>
      </c>
      <c r="I13" s="3">
        <v>2849462.17</v>
      </c>
      <c r="J13" s="3">
        <v>3057462.17</v>
      </c>
      <c r="K13" s="3">
        <v>3575861.57</v>
      </c>
      <c r="L13" s="3">
        <v>3408295.72</v>
      </c>
      <c r="M13" s="3">
        <v>3458950.99</v>
      </c>
      <c r="N13" s="3">
        <v>4557990.87</v>
      </c>
      <c r="O13" s="3">
        <v>4361334.3</v>
      </c>
      <c r="P13" s="3">
        <v>5897218.1799999997</v>
      </c>
      <c r="Q13" s="3">
        <v>4592106.1399999997</v>
      </c>
      <c r="R13" s="43">
        <f>SUM(F13:Q13)</f>
        <v>44425349.57</v>
      </c>
    </row>
    <row r="14" spans="1:18" ht="13.5" customHeight="1" x14ac:dyDescent="0.25">
      <c r="B14" s="57" t="s">
        <v>2</v>
      </c>
      <c r="C14" s="27">
        <v>43536296</v>
      </c>
      <c r="D14" s="44"/>
      <c r="E14" s="26">
        <f t="shared" si="0"/>
        <v>43536296</v>
      </c>
      <c r="F14" s="9">
        <v>2664010.27</v>
      </c>
      <c r="G14" s="22">
        <v>2681138.77</v>
      </c>
      <c r="H14" s="9">
        <v>2921518.42</v>
      </c>
      <c r="I14" s="9">
        <f>I15+I16+I19</f>
        <v>2849462.17</v>
      </c>
      <c r="J14" s="9">
        <v>2857462.17</v>
      </c>
      <c r="K14" s="9">
        <v>2857462.17</v>
      </c>
      <c r="L14" s="9">
        <v>3208295.72</v>
      </c>
      <c r="M14" s="9">
        <v>2906887.72</v>
      </c>
      <c r="N14" s="9">
        <v>4357990.87</v>
      </c>
      <c r="O14" s="9">
        <v>2941102.2</v>
      </c>
      <c r="P14" s="9">
        <v>5535844.5099999998</v>
      </c>
      <c r="Q14" s="9">
        <v>3235289.58</v>
      </c>
      <c r="R14" s="63">
        <f>SUM(F14:Q14)</f>
        <v>39016464.569999993</v>
      </c>
    </row>
    <row r="15" spans="1:18" ht="13.5" customHeight="1" x14ac:dyDescent="0.25">
      <c r="B15" s="58" t="s">
        <v>3</v>
      </c>
      <c r="C15" s="28">
        <v>35525000</v>
      </c>
      <c r="D15" s="45"/>
      <c r="E15" s="26">
        <f t="shared" si="0"/>
        <v>35525000</v>
      </c>
      <c r="F15" s="13">
        <v>2175450</v>
      </c>
      <c r="G15" s="13">
        <v>2190450</v>
      </c>
      <c r="H15" s="6">
        <v>2398950</v>
      </c>
      <c r="I15" s="6">
        <v>2336450</v>
      </c>
      <c r="J15" s="6">
        <v>2336450</v>
      </c>
      <c r="K15" s="6">
        <v>2336450</v>
      </c>
      <c r="L15" s="6">
        <v>2406450</v>
      </c>
      <c r="M15" s="6">
        <v>2386450</v>
      </c>
      <c r="N15" s="6">
        <v>2469950</v>
      </c>
      <c r="O15" s="6">
        <v>2405050</v>
      </c>
      <c r="P15" s="6">
        <v>4999669.99</v>
      </c>
      <c r="Q15" s="6">
        <v>2669850</v>
      </c>
      <c r="R15" s="43">
        <f>SUM(F15:Q15)</f>
        <v>31111619.990000002</v>
      </c>
    </row>
    <row r="16" spans="1:18" ht="13.5" customHeight="1" x14ac:dyDescent="0.25">
      <c r="B16" s="58" t="s">
        <v>4</v>
      </c>
      <c r="C16" s="28">
        <v>32792000</v>
      </c>
      <c r="D16" s="45"/>
      <c r="E16" s="26">
        <f t="shared" si="0"/>
        <v>32792000</v>
      </c>
      <c r="F16" s="14">
        <v>162100</v>
      </c>
      <c r="G16" s="14">
        <v>162100</v>
      </c>
      <c r="H16" s="6">
        <v>162100</v>
      </c>
      <c r="I16" s="6">
        <v>162100</v>
      </c>
      <c r="J16" s="6">
        <v>170100</v>
      </c>
      <c r="K16" s="6">
        <v>170100</v>
      </c>
      <c r="L16" s="6">
        <v>440450</v>
      </c>
      <c r="M16" s="6">
        <v>162100</v>
      </c>
      <c r="N16" s="6">
        <v>1517266</v>
      </c>
      <c r="O16" s="6">
        <v>164100</v>
      </c>
      <c r="P16" s="6">
        <v>164100</v>
      </c>
      <c r="Q16" s="6">
        <v>164100</v>
      </c>
      <c r="R16" s="43">
        <f>SUM(F16:Q16)</f>
        <v>3600716</v>
      </c>
    </row>
    <row r="17" spans="2:18" ht="13.5" customHeight="1" x14ac:dyDescent="0.25">
      <c r="B17" s="58" t="s">
        <v>36</v>
      </c>
      <c r="C17" s="28">
        <v>0</v>
      </c>
      <c r="D17" s="45"/>
      <c r="E17" s="26">
        <f t="shared" si="0"/>
        <v>0</v>
      </c>
      <c r="F17" s="14">
        <v>0</v>
      </c>
      <c r="G17" s="14"/>
      <c r="H17" s="6">
        <v>0</v>
      </c>
      <c r="I17" s="6">
        <v>0</v>
      </c>
      <c r="J17" s="6">
        <v>0</v>
      </c>
      <c r="K17" s="6"/>
      <c r="L17" s="6"/>
      <c r="M17" s="6"/>
      <c r="N17" s="6"/>
      <c r="O17" s="6"/>
      <c r="P17" s="6"/>
      <c r="Q17" s="6"/>
      <c r="R17" s="43">
        <f t="shared" ref="R17:R29" si="1">SUM(F17:P17)</f>
        <v>0</v>
      </c>
    </row>
    <row r="18" spans="2:18" ht="13.5" customHeight="1" x14ac:dyDescent="0.25">
      <c r="B18" s="58" t="s">
        <v>5</v>
      </c>
      <c r="C18" s="28">
        <v>300000</v>
      </c>
      <c r="D18" s="45"/>
      <c r="E18" s="26">
        <f t="shared" si="0"/>
        <v>300000</v>
      </c>
      <c r="F18" s="14">
        <v>0</v>
      </c>
      <c r="G18" s="14"/>
      <c r="H18" s="6">
        <v>0</v>
      </c>
      <c r="I18" s="6">
        <v>0</v>
      </c>
      <c r="J18" s="6">
        <v>0</v>
      </c>
      <c r="K18" s="6"/>
      <c r="L18" s="6"/>
      <c r="M18" s="6"/>
      <c r="N18" s="6"/>
      <c r="O18" s="6"/>
      <c r="P18" s="6"/>
      <c r="Q18" s="6"/>
      <c r="R18" s="43">
        <f t="shared" si="1"/>
        <v>0</v>
      </c>
    </row>
    <row r="19" spans="2:18" ht="13.5" customHeight="1" x14ac:dyDescent="0.25">
      <c r="B19" s="58" t="s">
        <v>6</v>
      </c>
      <c r="C19" s="28">
        <v>5499996</v>
      </c>
      <c r="D19" s="45"/>
      <c r="E19" s="26">
        <f t="shared" si="0"/>
        <v>5499996</v>
      </c>
      <c r="F19" s="14">
        <v>326460.27</v>
      </c>
      <c r="G19" s="14">
        <v>328588.77</v>
      </c>
      <c r="H19" s="6">
        <v>360468.42</v>
      </c>
      <c r="I19" s="6">
        <v>350912.17</v>
      </c>
      <c r="J19" s="6">
        <v>350912.17</v>
      </c>
      <c r="K19" s="6">
        <v>350912.17</v>
      </c>
      <c r="L19" s="6">
        <v>361395.72</v>
      </c>
      <c r="M19" s="6">
        <v>358337.72</v>
      </c>
      <c r="N19" s="6">
        <v>370774.87</v>
      </c>
      <c r="O19" s="6">
        <v>371952.2</v>
      </c>
      <c r="P19" s="6">
        <v>372074.52</v>
      </c>
      <c r="Q19" s="6">
        <v>401339.58</v>
      </c>
      <c r="R19" s="43">
        <f>SUM(F19:Q19)</f>
        <v>4304128.5799999991</v>
      </c>
    </row>
    <row r="20" spans="2:18" ht="13.5" customHeight="1" x14ac:dyDescent="0.25">
      <c r="B20" s="57" t="s">
        <v>7</v>
      </c>
      <c r="C20" s="29">
        <v>2182316</v>
      </c>
      <c r="D20" s="30">
        <v>14110000</v>
      </c>
      <c r="E20" s="26">
        <f t="shared" si="0"/>
        <v>16292316</v>
      </c>
      <c r="F20" s="23">
        <v>0</v>
      </c>
      <c r="G20" s="23">
        <v>0</v>
      </c>
      <c r="H20" s="8">
        <v>0</v>
      </c>
      <c r="I20" s="8">
        <v>0</v>
      </c>
      <c r="J20" s="8">
        <v>0</v>
      </c>
      <c r="K20" s="8"/>
      <c r="L20" s="8"/>
      <c r="M20" s="8"/>
      <c r="N20" s="8"/>
      <c r="O20" s="8"/>
      <c r="P20" s="9">
        <f>SUM(P21:P29)</f>
        <v>161373.67000000001</v>
      </c>
      <c r="Q20" s="9">
        <v>58236.56</v>
      </c>
      <c r="R20" s="63">
        <f>SUM(F20:Q20)</f>
        <v>219610.23</v>
      </c>
    </row>
    <row r="21" spans="2:18" ht="13.5" customHeight="1" x14ac:dyDescent="0.25">
      <c r="B21" s="58" t="s">
        <v>8</v>
      </c>
      <c r="C21" s="28"/>
      <c r="D21" s="31">
        <v>0</v>
      </c>
      <c r="E21" s="26">
        <f t="shared" si="0"/>
        <v>0</v>
      </c>
      <c r="F21" s="15">
        <v>0</v>
      </c>
      <c r="G21" s="15">
        <v>0</v>
      </c>
      <c r="H21" s="6">
        <v>0</v>
      </c>
      <c r="I21" s="6">
        <v>0</v>
      </c>
      <c r="J21" s="6">
        <v>0</v>
      </c>
      <c r="K21" s="6"/>
      <c r="L21" s="6"/>
      <c r="M21" s="6"/>
      <c r="N21" s="6"/>
      <c r="O21" s="6"/>
      <c r="P21" s="6"/>
      <c r="Q21" s="6"/>
      <c r="R21" s="43">
        <f t="shared" si="1"/>
        <v>0</v>
      </c>
    </row>
    <row r="22" spans="2:18" ht="13.5" customHeight="1" x14ac:dyDescent="0.25">
      <c r="B22" s="58" t="s">
        <v>9</v>
      </c>
      <c r="C22" s="28"/>
      <c r="D22" s="31">
        <v>0</v>
      </c>
      <c r="E22" s="26">
        <f t="shared" si="0"/>
        <v>0</v>
      </c>
      <c r="F22" s="15">
        <v>0</v>
      </c>
      <c r="G22" s="15">
        <v>0</v>
      </c>
      <c r="H22" s="6">
        <v>0</v>
      </c>
      <c r="I22" s="6">
        <v>0</v>
      </c>
      <c r="J22" s="6">
        <v>0</v>
      </c>
      <c r="K22" s="6"/>
      <c r="L22" s="6"/>
      <c r="M22" s="6"/>
      <c r="N22" s="6"/>
      <c r="O22" s="6"/>
      <c r="P22" s="6"/>
      <c r="Q22" s="6"/>
      <c r="R22" s="43">
        <f t="shared" si="1"/>
        <v>0</v>
      </c>
    </row>
    <row r="23" spans="2:18" ht="13.5" customHeight="1" x14ac:dyDescent="0.25">
      <c r="B23" s="58" t="s">
        <v>10</v>
      </c>
      <c r="C23" s="28"/>
      <c r="D23" s="31">
        <v>0</v>
      </c>
      <c r="E23" s="26">
        <f t="shared" si="0"/>
        <v>0</v>
      </c>
      <c r="F23" s="15">
        <v>0</v>
      </c>
      <c r="G23" s="15">
        <v>0</v>
      </c>
      <c r="H23" s="6">
        <v>0</v>
      </c>
      <c r="I23" s="6">
        <v>0</v>
      </c>
      <c r="J23" s="6">
        <v>0</v>
      </c>
      <c r="K23" s="6"/>
      <c r="L23" s="6"/>
      <c r="M23" s="6"/>
      <c r="N23" s="6"/>
      <c r="O23" s="6"/>
      <c r="P23" s="6"/>
      <c r="Q23" s="6"/>
      <c r="R23" s="43">
        <f t="shared" si="1"/>
        <v>0</v>
      </c>
    </row>
    <row r="24" spans="2:18" ht="13.5" customHeight="1" x14ac:dyDescent="0.25">
      <c r="B24" s="58" t="s">
        <v>11</v>
      </c>
      <c r="C24" s="28"/>
      <c r="D24" s="31">
        <v>0</v>
      </c>
      <c r="E24" s="26">
        <f t="shared" si="0"/>
        <v>0</v>
      </c>
      <c r="F24" s="15">
        <v>0</v>
      </c>
      <c r="G24" s="15">
        <v>0</v>
      </c>
      <c r="H24" s="6">
        <v>0</v>
      </c>
      <c r="I24" s="6">
        <v>0</v>
      </c>
      <c r="J24" s="6">
        <v>0</v>
      </c>
      <c r="K24" s="6"/>
      <c r="L24" s="6"/>
      <c r="M24" s="6"/>
      <c r="N24" s="6"/>
      <c r="O24" s="6"/>
      <c r="P24" s="6"/>
      <c r="Q24" s="6"/>
      <c r="R24" s="43">
        <f t="shared" si="1"/>
        <v>0</v>
      </c>
    </row>
    <row r="25" spans="2:18" ht="13.5" customHeight="1" x14ac:dyDescent="0.25">
      <c r="B25" s="58" t="s">
        <v>12</v>
      </c>
      <c r="C25" s="28">
        <v>300000</v>
      </c>
      <c r="D25" s="31">
        <v>0</v>
      </c>
      <c r="E25" s="26">
        <f t="shared" si="0"/>
        <v>300000</v>
      </c>
      <c r="F25" s="15">
        <v>0</v>
      </c>
      <c r="G25" s="15">
        <v>0</v>
      </c>
      <c r="H25" s="6">
        <v>0</v>
      </c>
      <c r="I25" s="6">
        <v>0</v>
      </c>
      <c r="J25" s="6">
        <v>0</v>
      </c>
      <c r="K25" s="6"/>
      <c r="L25" s="6"/>
      <c r="M25" s="6"/>
      <c r="N25" s="6"/>
      <c r="O25" s="6"/>
      <c r="P25" s="6"/>
      <c r="Q25" s="6">
        <v>58236.56</v>
      </c>
      <c r="R25" s="43">
        <v>58236.56</v>
      </c>
    </row>
    <row r="26" spans="2:18" ht="13.5" customHeight="1" x14ac:dyDescent="0.25">
      <c r="B26" s="58" t="s">
        <v>13</v>
      </c>
      <c r="C26" s="28"/>
      <c r="D26" s="31">
        <v>0</v>
      </c>
      <c r="E26" s="26">
        <f t="shared" si="0"/>
        <v>0</v>
      </c>
      <c r="F26" s="15">
        <v>0</v>
      </c>
      <c r="G26" s="15">
        <v>0</v>
      </c>
      <c r="H26" s="6">
        <v>0</v>
      </c>
      <c r="I26" s="6">
        <v>0</v>
      </c>
      <c r="J26" s="6">
        <v>0</v>
      </c>
      <c r="K26" s="6"/>
      <c r="L26" s="6"/>
      <c r="M26" s="6"/>
      <c r="N26" s="6"/>
      <c r="O26" s="6"/>
      <c r="P26" s="6"/>
      <c r="Q26" s="6"/>
      <c r="R26" s="43">
        <f t="shared" si="1"/>
        <v>0</v>
      </c>
    </row>
    <row r="27" spans="2:18" ht="13.5" customHeight="1" x14ac:dyDescent="0.25">
      <c r="B27" s="58" t="s">
        <v>78</v>
      </c>
      <c r="C27" s="28">
        <v>1882316</v>
      </c>
      <c r="D27" s="32">
        <v>3830000</v>
      </c>
      <c r="E27" s="26">
        <f t="shared" si="0"/>
        <v>5712316</v>
      </c>
      <c r="F27" s="15">
        <v>0</v>
      </c>
      <c r="G27" s="15">
        <v>0</v>
      </c>
      <c r="H27" s="6">
        <v>0</v>
      </c>
      <c r="I27" s="6">
        <v>0</v>
      </c>
      <c r="J27" s="6">
        <v>0</v>
      </c>
      <c r="K27" s="6"/>
      <c r="L27" s="6"/>
      <c r="M27" s="6"/>
      <c r="N27" s="6"/>
      <c r="O27" s="6"/>
      <c r="P27" s="6">
        <v>161373.67000000001</v>
      </c>
      <c r="Q27" s="6"/>
      <c r="R27" s="43">
        <f>SUM(F27:Q27)</f>
        <v>161373.67000000001</v>
      </c>
    </row>
    <row r="28" spans="2:18" ht="13.5" customHeight="1" x14ac:dyDescent="0.25">
      <c r="B28" s="58" t="s">
        <v>14</v>
      </c>
      <c r="C28" s="31"/>
      <c r="D28" s="32">
        <v>10280000</v>
      </c>
      <c r="E28" s="26">
        <f t="shared" si="0"/>
        <v>10280000</v>
      </c>
      <c r="F28" s="15">
        <v>0</v>
      </c>
      <c r="G28" s="15">
        <v>0</v>
      </c>
      <c r="H28" s="6">
        <v>0</v>
      </c>
      <c r="I28" s="6">
        <v>0</v>
      </c>
      <c r="J28" s="6">
        <v>0</v>
      </c>
      <c r="K28" s="6"/>
      <c r="L28" s="6"/>
      <c r="M28" s="6"/>
      <c r="N28" s="6"/>
      <c r="O28" s="6"/>
      <c r="P28" s="6"/>
      <c r="Q28" s="6"/>
      <c r="R28" s="43">
        <f t="shared" si="1"/>
        <v>0</v>
      </c>
    </row>
    <row r="29" spans="2:18" ht="13.5" customHeight="1" x14ac:dyDescent="0.25">
      <c r="B29" s="58" t="s">
        <v>37</v>
      </c>
      <c r="C29" s="31">
        <v>0</v>
      </c>
      <c r="D29" s="31">
        <v>0</v>
      </c>
      <c r="E29" s="26">
        <f t="shared" si="0"/>
        <v>0</v>
      </c>
      <c r="F29" s="15">
        <v>0</v>
      </c>
      <c r="G29" s="15">
        <v>0</v>
      </c>
      <c r="H29" s="6">
        <v>0</v>
      </c>
      <c r="I29" s="6">
        <v>0</v>
      </c>
      <c r="J29" s="6">
        <v>0</v>
      </c>
      <c r="K29" s="6"/>
      <c r="L29" s="6"/>
      <c r="M29" s="6"/>
      <c r="N29" s="6"/>
      <c r="O29" s="6"/>
      <c r="P29" s="6"/>
      <c r="Q29" s="6"/>
      <c r="R29" s="43">
        <f t="shared" si="1"/>
        <v>0</v>
      </c>
    </row>
    <row r="30" spans="2:18" ht="13.5" customHeight="1" x14ac:dyDescent="0.25">
      <c r="B30" s="57" t="s">
        <v>15</v>
      </c>
      <c r="C30" s="30">
        <v>2400000</v>
      </c>
      <c r="D30" s="30">
        <v>200000</v>
      </c>
      <c r="E30" s="26">
        <f t="shared" si="0"/>
        <v>2600000</v>
      </c>
      <c r="F30" s="21">
        <v>200000</v>
      </c>
      <c r="G30" s="21">
        <v>200000</v>
      </c>
      <c r="H30" s="9">
        <v>0</v>
      </c>
      <c r="I30" s="9">
        <v>0</v>
      </c>
      <c r="J30" s="9">
        <v>200000</v>
      </c>
      <c r="K30" s="9">
        <v>400000</v>
      </c>
      <c r="L30" s="9">
        <v>200000</v>
      </c>
      <c r="M30" s="9">
        <v>200000</v>
      </c>
      <c r="N30" s="9">
        <v>200000</v>
      </c>
      <c r="O30" s="9">
        <v>200000</v>
      </c>
      <c r="P30" s="9">
        <v>200000</v>
      </c>
      <c r="Q30" s="9">
        <v>200000</v>
      </c>
      <c r="R30" s="63">
        <f>SUM(F30:Q30)</f>
        <v>2200000</v>
      </c>
    </row>
    <row r="31" spans="2:18" ht="13.5" customHeight="1" x14ac:dyDescent="0.25">
      <c r="B31" s="58" t="s">
        <v>16</v>
      </c>
      <c r="C31" s="31">
        <v>0</v>
      </c>
      <c r="D31" s="31">
        <v>0</v>
      </c>
      <c r="E31" s="26">
        <f t="shared" si="0"/>
        <v>0</v>
      </c>
      <c r="F31" s="15">
        <v>0</v>
      </c>
      <c r="G31" s="15">
        <v>0</v>
      </c>
      <c r="H31" s="6">
        <v>0</v>
      </c>
      <c r="I31" s="6">
        <v>0</v>
      </c>
      <c r="J31" s="6">
        <v>0</v>
      </c>
      <c r="K31" s="6"/>
      <c r="L31" s="6"/>
      <c r="M31" s="6"/>
      <c r="N31" s="6"/>
      <c r="O31" s="6"/>
      <c r="P31" s="6"/>
      <c r="Q31" s="6"/>
      <c r="R31" s="43">
        <f t="shared" ref="R31:R46" si="2">SUM(F31:O31)</f>
        <v>0</v>
      </c>
    </row>
    <row r="32" spans="2:18" ht="13.5" customHeight="1" x14ac:dyDescent="0.25">
      <c r="B32" s="58" t="s">
        <v>17</v>
      </c>
      <c r="C32" s="31">
        <v>0</v>
      </c>
      <c r="D32" s="31">
        <v>0</v>
      </c>
      <c r="E32" s="26">
        <f t="shared" si="0"/>
        <v>0</v>
      </c>
      <c r="F32" s="15">
        <v>0</v>
      </c>
      <c r="G32" s="15">
        <v>0</v>
      </c>
      <c r="H32" s="6">
        <v>0</v>
      </c>
      <c r="I32" s="6">
        <v>0</v>
      </c>
      <c r="J32" s="6">
        <v>0</v>
      </c>
      <c r="K32" s="6"/>
      <c r="L32" s="6"/>
      <c r="M32" s="6"/>
      <c r="N32" s="6"/>
      <c r="O32" s="6"/>
      <c r="P32" s="6"/>
      <c r="Q32" s="6"/>
      <c r="R32" s="43">
        <f t="shared" si="2"/>
        <v>0</v>
      </c>
    </row>
    <row r="33" spans="2:18" ht="13.5" customHeight="1" x14ac:dyDescent="0.25">
      <c r="B33" s="58" t="s">
        <v>18</v>
      </c>
      <c r="C33" s="31">
        <v>0</v>
      </c>
      <c r="D33" s="31">
        <v>0</v>
      </c>
      <c r="E33" s="26">
        <f t="shared" si="0"/>
        <v>0</v>
      </c>
      <c r="F33" s="15">
        <v>0</v>
      </c>
      <c r="G33" s="15">
        <v>0</v>
      </c>
      <c r="H33" s="6">
        <v>0</v>
      </c>
      <c r="I33" s="6">
        <v>0</v>
      </c>
      <c r="J33" s="6">
        <v>0</v>
      </c>
      <c r="K33" s="6"/>
      <c r="L33" s="6"/>
      <c r="M33" s="6"/>
      <c r="N33" s="6"/>
      <c r="O33" s="6"/>
      <c r="P33" s="6"/>
      <c r="Q33" s="6"/>
      <c r="R33" s="43">
        <f t="shared" si="2"/>
        <v>0</v>
      </c>
    </row>
    <row r="34" spans="2:18" ht="13.5" customHeight="1" x14ac:dyDescent="0.25">
      <c r="B34" s="58" t="s">
        <v>19</v>
      </c>
      <c r="C34" s="31">
        <v>0</v>
      </c>
      <c r="D34" s="31">
        <v>0</v>
      </c>
      <c r="E34" s="26">
        <f t="shared" si="0"/>
        <v>0</v>
      </c>
      <c r="F34" s="15">
        <v>0</v>
      </c>
      <c r="G34" s="15">
        <v>0</v>
      </c>
      <c r="H34" s="6">
        <v>0</v>
      </c>
      <c r="I34" s="6">
        <v>0</v>
      </c>
      <c r="J34" s="6">
        <v>0</v>
      </c>
      <c r="K34" s="6"/>
      <c r="L34" s="6"/>
      <c r="M34" s="6"/>
      <c r="N34" s="6"/>
      <c r="O34" s="6"/>
      <c r="P34" s="6"/>
      <c r="Q34" s="6"/>
      <c r="R34" s="43">
        <f t="shared" si="2"/>
        <v>0</v>
      </c>
    </row>
    <row r="35" spans="2:18" ht="13.5" customHeight="1" x14ac:dyDescent="0.25">
      <c r="B35" s="58" t="s">
        <v>20</v>
      </c>
      <c r="C35" s="31">
        <v>0</v>
      </c>
      <c r="D35" s="31">
        <v>0</v>
      </c>
      <c r="E35" s="26">
        <f t="shared" si="0"/>
        <v>0</v>
      </c>
      <c r="F35" s="15">
        <v>0</v>
      </c>
      <c r="G35" s="15">
        <v>0</v>
      </c>
      <c r="H35" s="6">
        <v>0</v>
      </c>
      <c r="I35" s="6">
        <v>0</v>
      </c>
      <c r="J35" s="6">
        <v>0</v>
      </c>
      <c r="K35" s="6"/>
      <c r="L35" s="6"/>
      <c r="M35" s="6"/>
      <c r="N35" s="6"/>
      <c r="O35" s="6"/>
      <c r="P35" s="6"/>
      <c r="Q35" s="6"/>
      <c r="R35" s="43">
        <f t="shared" si="2"/>
        <v>0</v>
      </c>
    </row>
    <row r="36" spans="2:18" ht="13.5" customHeight="1" x14ac:dyDescent="0.25">
      <c r="B36" s="58" t="s">
        <v>21</v>
      </c>
      <c r="C36" s="31">
        <v>0</v>
      </c>
      <c r="D36" s="31">
        <v>0</v>
      </c>
      <c r="E36" s="26">
        <f t="shared" si="0"/>
        <v>0</v>
      </c>
      <c r="F36" s="15">
        <v>0</v>
      </c>
      <c r="G36" s="15">
        <v>0</v>
      </c>
      <c r="H36" s="6">
        <v>0</v>
      </c>
      <c r="I36" s="6">
        <v>0</v>
      </c>
      <c r="J36" s="6">
        <v>0</v>
      </c>
      <c r="K36" s="6"/>
      <c r="L36" s="6"/>
      <c r="M36" s="6"/>
      <c r="N36" s="6"/>
      <c r="O36" s="6"/>
      <c r="P36" s="6"/>
      <c r="Q36" s="6"/>
      <c r="R36" s="43">
        <f t="shared" si="2"/>
        <v>0</v>
      </c>
    </row>
    <row r="37" spans="2:18" ht="13.5" customHeight="1" x14ac:dyDescent="0.25">
      <c r="B37" s="58" t="s">
        <v>22</v>
      </c>
      <c r="C37" s="51">
        <v>2400000</v>
      </c>
      <c r="D37" s="32">
        <v>200000</v>
      </c>
      <c r="E37" s="26">
        <f t="shared" si="0"/>
        <v>2600000</v>
      </c>
      <c r="F37" s="14">
        <v>200000</v>
      </c>
      <c r="G37" s="14">
        <v>200000</v>
      </c>
      <c r="H37" s="6">
        <v>0</v>
      </c>
      <c r="I37" s="6">
        <v>0</v>
      </c>
      <c r="J37" s="6">
        <v>200000</v>
      </c>
      <c r="K37" s="6">
        <v>400000</v>
      </c>
      <c r="L37" s="6">
        <v>200000</v>
      </c>
      <c r="M37" s="6">
        <v>200000</v>
      </c>
      <c r="N37" s="6">
        <v>200000</v>
      </c>
      <c r="O37" s="6">
        <v>200000</v>
      </c>
      <c r="P37" s="6">
        <v>200000</v>
      </c>
      <c r="Q37" s="6">
        <v>200000</v>
      </c>
      <c r="R37" s="43">
        <f>SUM(F37:Q37)</f>
        <v>2200000</v>
      </c>
    </row>
    <row r="38" spans="2:18" ht="13.5" customHeight="1" x14ac:dyDescent="0.25">
      <c r="B38" s="58" t="s">
        <v>38</v>
      </c>
      <c r="C38" s="31">
        <v>0</v>
      </c>
      <c r="D38" s="31">
        <v>0</v>
      </c>
      <c r="E38" s="26">
        <f t="shared" si="0"/>
        <v>0</v>
      </c>
      <c r="F38" s="15">
        <v>0</v>
      </c>
      <c r="G38" s="15">
        <v>0</v>
      </c>
      <c r="H38" s="6">
        <v>0</v>
      </c>
      <c r="I38" s="6">
        <v>0</v>
      </c>
      <c r="J38" s="6">
        <v>0</v>
      </c>
      <c r="K38" s="6"/>
      <c r="L38" s="6"/>
      <c r="M38" s="6"/>
      <c r="N38" s="6"/>
      <c r="O38" s="6"/>
      <c r="P38" s="6"/>
      <c r="Q38" s="6"/>
      <c r="R38" s="43">
        <f t="shared" si="2"/>
        <v>0</v>
      </c>
    </row>
    <row r="39" spans="2:18" ht="13.5" customHeight="1" x14ac:dyDescent="0.25">
      <c r="B39" s="58" t="s">
        <v>23</v>
      </c>
      <c r="C39" s="31">
        <v>0</v>
      </c>
      <c r="D39" s="31">
        <v>0</v>
      </c>
      <c r="E39" s="26">
        <f t="shared" si="0"/>
        <v>0</v>
      </c>
      <c r="F39" s="15">
        <v>0</v>
      </c>
      <c r="G39" s="15">
        <v>0</v>
      </c>
      <c r="H39" s="6">
        <v>0</v>
      </c>
      <c r="I39" s="6">
        <v>0</v>
      </c>
      <c r="J39" s="6">
        <v>0</v>
      </c>
      <c r="K39" s="6"/>
      <c r="L39" s="6"/>
      <c r="M39" s="6"/>
      <c r="N39" s="6"/>
      <c r="O39" s="6"/>
      <c r="P39" s="6"/>
      <c r="Q39" s="6"/>
      <c r="R39" s="43">
        <f t="shared" si="2"/>
        <v>0</v>
      </c>
    </row>
    <row r="40" spans="2:18" ht="13.5" customHeight="1" x14ac:dyDescent="0.25">
      <c r="B40" s="57" t="s">
        <v>24</v>
      </c>
      <c r="C40" s="31">
        <v>0</v>
      </c>
      <c r="D40" s="31">
        <v>0</v>
      </c>
      <c r="E40" s="26">
        <f t="shared" si="0"/>
        <v>0</v>
      </c>
      <c r="F40" s="15">
        <v>0</v>
      </c>
      <c r="G40" s="15">
        <v>0</v>
      </c>
      <c r="H40" s="20">
        <v>0</v>
      </c>
      <c r="I40" s="20">
        <v>0</v>
      </c>
      <c r="J40" s="20">
        <v>0</v>
      </c>
      <c r="K40" s="20"/>
      <c r="L40" s="20"/>
      <c r="M40" s="20"/>
      <c r="N40" s="20"/>
      <c r="O40" s="20"/>
      <c r="P40" s="20"/>
      <c r="Q40" s="20"/>
      <c r="R40" s="43">
        <f t="shared" si="2"/>
        <v>0</v>
      </c>
    </row>
    <row r="41" spans="2:18" ht="13.5" customHeight="1" x14ac:dyDescent="0.25">
      <c r="B41" s="58" t="s">
        <v>25</v>
      </c>
      <c r="C41" s="31">
        <v>0</v>
      </c>
      <c r="D41" s="31">
        <v>0</v>
      </c>
      <c r="E41" s="26">
        <f t="shared" si="0"/>
        <v>0</v>
      </c>
      <c r="F41" s="15">
        <v>0</v>
      </c>
      <c r="G41" s="15">
        <v>0</v>
      </c>
      <c r="H41" s="20">
        <v>0</v>
      </c>
      <c r="I41" s="20">
        <v>0</v>
      </c>
      <c r="J41" s="20">
        <v>0</v>
      </c>
      <c r="K41" s="20"/>
      <c r="L41" s="20"/>
      <c r="M41" s="20"/>
      <c r="N41" s="20"/>
      <c r="O41" s="20"/>
      <c r="P41" s="20"/>
      <c r="Q41" s="20"/>
      <c r="R41" s="43">
        <f t="shared" si="2"/>
        <v>0</v>
      </c>
    </row>
    <row r="42" spans="2:18" ht="13.5" customHeight="1" x14ac:dyDescent="0.25">
      <c r="B42" s="58" t="s">
        <v>39</v>
      </c>
      <c r="C42" s="31">
        <v>0</v>
      </c>
      <c r="D42" s="31">
        <v>0</v>
      </c>
      <c r="E42" s="26">
        <f t="shared" si="0"/>
        <v>0</v>
      </c>
      <c r="F42" s="15">
        <v>0</v>
      </c>
      <c r="G42" s="15">
        <v>0</v>
      </c>
      <c r="H42" s="20">
        <v>0</v>
      </c>
      <c r="I42" s="20">
        <v>0</v>
      </c>
      <c r="J42" s="20">
        <v>0</v>
      </c>
      <c r="K42" s="20"/>
      <c r="L42" s="20"/>
      <c r="M42" s="20"/>
      <c r="N42" s="20"/>
      <c r="O42" s="20"/>
      <c r="P42" s="20"/>
      <c r="Q42" s="20"/>
      <c r="R42" s="43">
        <f t="shared" si="2"/>
        <v>0</v>
      </c>
    </row>
    <row r="43" spans="2:18" ht="13.5" customHeight="1" x14ac:dyDescent="0.25">
      <c r="B43" s="58" t="s">
        <v>40</v>
      </c>
      <c r="C43" s="31">
        <v>0</v>
      </c>
      <c r="D43" s="31">
        <v>0</v>
      </c>
      <c r="E43" s="26">
        <f t="shared" si="0"/>
        <v>0</v>
      </c>
      <c r="F43" s="15">
        <v>0</v>
      </c>
      <c r="G43" s="15">
        <v>0</v>
      </c>
      <c r="H43" s="6">
        <v>0</v>
      </c>
      <c r="I43" s="6">
        <v>0</v>
      </c>
      <c r="J43" s="6">
        <v>0</v>
      </c>
      <c r="K43" s="6"/>
      <c r="L43" s="6"/>
      <c r="M43" s="6"/>
      <c r="N43" s="6"/>
      <c r="O43" s="6"/>
      <c r="P43" s="6"/>
      <c r="Q43" s="6"/>
      <c r="R43" s="43">
        <f t="shared" si="2"/>
        <v>0</v>
      </c>
    </row>
    <row r="44" spans="2:18" ht="13.5" customHeight="1" x14ac:dyDescent="0.25">
      <c r="B44" s="58" t="s">
        <v>41</v>
      </c>
      <c r="C44" s="31">
        <v>0</v>
      </c>
      <c r="D44" s="31">
        <v>0</v>
      </c>
      <c r="E44" s="26">
        <f t="shared" si="0"/>
        <v>0</v>
      </c>
      <c r="F44" s="15">
        <v>0</v>
      </c>
      <c r="G44" s="15">
        <v>0</v>
      </c>
      <c r="H44" s="6">
        <v>0</v>
      </c>
      <c r="I44" s="6">
        <v>0</v>
      </c>
      <c r="J44" s="6">
        <v>0</v>
      </c>
      <c r="K44" s="6"/>
      <c r="L44" s="6"/>
      <c r="M44" s="6"/>
      <c r="N44" s="6"/>
      <c r="O44" s="6"/>
      <c r="P44" s="6"/>
      <c r="Q44" s="6"/>
      <c r="R44" s="43">
        <f t="shared" si="2"/>
        <v>0</v>
      </c>
    </row>
    <row r="45" spans="2:18" ht="13.5" customHeight="1" x14ac:dyDescent="0.25">
      <c r="B45" s="58" t="s">
        <v>26</v>
      </c>
      <c r="C45" s="31">
        <v>0</v>
      </c>
      <c r="D45" s="31">
        <v>0</v>
      </c>
      <c r="E45" s="26">
        <f t="shared" si="0"/>
        <v>0</v>
      </c>
      <c r="F45" s="15">
        <v>0</v>
      </c>
      <c r="G45" s="15">
        <v>0</v>
      </c>
      <c r="H45" s="6">
        <v>0</v>
      </c>
      <c r="I45" s="6">
        <v>0</v>
      </c>
      <c r="J45" s="6">
        <v>0</v>
      </c>
      <c r="K45" s="6"/>
      <c r="L45" s="6"/>
      <c r="M45" s="6"/>
      <c r="N45" s="6"/>
      <c r="O45" s="6"/>
      <c r="P45" s="6"/>
      <c r="Q45" s="6"/>
      <c r="R45" s="43">
        <f t="shared" si="2"/>
        <v>0</v>
      </c>
    </row>
    <row r="46" spans="2:18" ht="13.5" customHeight="1" x14ac:dyDescent="0.25">
      <c r="B46" s="58" t="s">
        <v>42</v>
      </c>
      <c r="C46" s="31">
        <v>0</v>
      </c>
      <c r="D46" s="31">
        <v>0</v>
      </c>
      <c r="E46" s="26">
        <f t="shared" si="0"/>
        <v>0</v>
      </c>
      <c r="F46" s="15">
        <v>0</v>
      </c>
      <c r="G46" s="15">
        <v>0</v>
      </c>
      <c r="H46" s="6">
        <v>0</v>
      </c>
      <c r="I46" s="6">
        <v>0</v>
      </c>
      <c r="J46" s="6">
        <v>0</v>
      </c>
      <c r="K46" s="6"/>
      <c r="L46" s="6"/>
      <c r="M46" s="6"/>
      <c r="N46" s="6"/>
      <c r="O46" s="6"/>
      <c r="P46" s="6"/>
      <c r="Q46" s="6"/>
      <c r="R46" s="43">
        <f t="shared" si="2"/>
        <v>0</v>
      </c>
    </row>
    <row r="47" spans="2:18" ht="13.5" customHeight="1" x14ac:dyDescent="0.25">
      <c r="B47" s="59"/>
      <c r="C47" s="16"/>
      <c r="D47" s="16"/>
      <c r="E47" s="16"/>
      <c r="F47" s="16"/>
      <c r="G47" s="1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54"/>
    </row>
    <row r="48" spans="2:18" ht="13.5" customHeight="1" x14ac:dyDescent="0.25">
      <c r="B48" s="59"/>
      <c r="C48" s="16"/>
      <c r="D48" s="16"/>
      <c r="E48" s="16"/>
      <c r="F48" s="16"/>
      <c r="G48" s="1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54"/>
    </row>
    <row r="49" spans="1:18" ht="13.5" customHeight="1" x14ac:dyDescent="0.25">
      <c r="B49" s="59"/>
      <c r="C49" s="16"/>
      <c r="D49" s="16"/>
      <c r="E49" s="16"/>
      <c r="F49" s="16"/>
      <c r="G49" s="1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54"/>
    </row>
    <row r="50" spans="1:18" ht="13.5" customHeight="1" x14ac:dyDescent="0.25">
      <c r="B50" s="59"/>
      <c r="C50" s="16"/>
      <c r="D50" s="16"/>
      <c r="E50" s="16"/>
      <c r="F50" s="16"/>
      <c r="G50" s="1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54"/>
    </row>
    <row r="51" spans="1:18" ht="13.5" customHeight="1" x14ac:dyDescent="0.25">
      <c r="B51" s="60"/>
      <c r="C51" s="38"/>
      <c r="D51" s="38"/>
      <c r="E51" s="38"/>
      <c r="F51" s="16"/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ht="13.5" customHeight="1" x14ac:dyDescent="0.25">
      <c r="B52" s="60"/>
      <c r="C52" s="38"/>
      <c r="D52" s="38"/>
      <c r="E52" s="38"/>
      <c r="F52" s="16"/>
      <c r="G52" s="16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ht="13.5" customHeight="1" x14ac:dyDescent="0.25">
      <c r="B53" s="60"/>
      <c r="C53" s="38"/>
      <c r="D53" s="38"/>
      <c r="E53" s="38"/>
      <c r="F53" s="16"/>
      <c r="G53" s="16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ht="13.5" customHeight="1" x14ac:dyDescent="0.25">
      <c r="B54" s="60"/>
      <c r="C54" s="38"/>
      <c r="D54" s="38"/>
      <c r="E54" s="38"/>
      <c r="F54" s="16"/>
      <c r="G54" s="16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ht="13.5" customHeight="1" x14ac:dyDescent="0.25">
      <c r="B55" s="59"/>
      <c r="C55" s="38"/>
      <c r="D55" s="38"/>
      <c r="E55" s="38"/>
      <c r="F55" s="16"/>
      <c r="G55" s="1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3.5" customHeight="1" x14ac:dyDescent="0.25">
      <c r="B56" s="59"/>
      <c r="C56" s="38"/>
      <c r="D56" s="38"/>
      <c r="E56" s="38"/>
      <c r="F56" s="16"/>
      <c r="G56" s="1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3.5" customHeight="1" x14ac:dyDescent="0.25">
      <c r="B57" s="59"/>
      <c r="C57" s="38"/>
      <c r="D57" s="38"/>
      <c r="E57" s="38"/>
      <c r="F57" s="16"/>
      <c r="G57" s="16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ht="13.5" customHeight="1" x14ac:dyDescent="0.25">
      <c r="B58" s="59"/>
      <c r="C58" s="38"/>
      <c r="D58" s="38"/>
      <c r="E58" s="38"/>
      <c r="F58" s="16"/>
      <c r="G58" s="16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ht="13.5" customHeight="1" x14ac:dyDescent="0.25">
      <c r="A59" s="38"/>
      <c r="B59" s="60"/>
      <c r="C59" s="38"/>
      <c r="D59" s="38"/>
      <c r="E59" s="38"/>
      <c r="F59" s="16"/>
      <c r="G59" s="1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ht="13.5" customHeight="1" x14ac:dyDescent="0.25">
      <c r="B60" s="59"/>
      <c r="C60" s="38"/>
      <c r="D60" s="38"/>
      <c r="E60" s="38"/>
      <c r="F60" s="16"/>
      <c r="G60" s="1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ht="13.5" customHeight="1" x14ac:dyDescent="0.25">
      <c r="B61" s="59"/>
      <c r="C61" s="38"/>
      <c r="D61" s="38"/>
      <c r="E61" s="38"/>
      <c r="F61" s="16"/>
      <c r="G61" s="16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ht="13.5" customHeight="1" x14ac:dyDescent="0.25">
      <c r="B62" s="59"/>
      <c r="C62" s="38"/>
      <c r="D62" s="38"/>
      <c r="E62" s="38"/>
      <c r="F62" s="16"/>
      <c r="G62" s="16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ht="13.5" customHeight="1" x14ac:dyDescent="0.25">
      <c r="B63" s="59"/>
      <c r="C63" s="38"/>
      <c r="D63" s="38"/>
      <c r="E63" s="38"/>
      <c r="F63" s="16"/>
      <c r="G63" s="16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ht="13.5" customHeight="1" x14ac:dyDescent="0.25">
      <c r="B64" s="59"/>
      <c r="C64" s="38"/>
      <c r="D64" s="38"/>
      <c r="E64" s="38"/>
      <c r="F64" s="16"/>
      <c r="G64" s="16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2:18" ht="13.5" customHeight="1" x14ac:dyDescent="0.25">
      <c r="B65" s="59"/>
      <c r="C65" s="38"/>
      <c r="D65" s="38"/>
      <c r="E65" s="38"/>
      <c r="F65" s="16"/>
      <c r="G65" s="16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2:18" ht="13.5" customHeight="1" x14ac:dyDescent="0.25">
      <c r="B66" s="59"/>
      <c r="C66" s="38"/>
      <c r="D66" s="38"/>
      <c r="E66" s="38"/>
      <c r="F66" s="16"/>
      <c r="G66" s="1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2:18" ht="13.5" customHeight="1" x14ac:dyDescent="0.25">
      <c r="B67" s="59"/>
      <c r="C67" s="38"/>
      <c r="D67" s="38"/>
      <c r="E67" s="38"/>
      <c r="F67" s="16"/>
      <c r="G67" s="1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2:18" ht="13.5" customHeight="1" x14ac:dyDescent="0.25">
      <c r="B68" s="59"/>
      <c r="C68" s="38"/>
      <c r="D68" s="38"/>
      <c r="E68" s="38"/>
      <c r="F68" s="16"/>
      <c r="G68" s="16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2:18" ht="13.5" customHeight="1" x14ac:dyDescent="0.25">
      <c r="B69" s="59"/>
      <c r="C69" s="38"/>
      <c r="D69" s="38"/>
      <c r="E69" s="38"/>
      <c r="F69" s="16"/>
      <c r="G69" s="1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2:18" ht="13.5" customHeight="1" x14ac:dyDescent="0.25">
      <c r="B70" s="59"/>
      <c r="C70" s="38"/>
      <c r="D70" s="38"/>
      <c r="E70" s="38"/>
      <c r="F70" s="16"/>
      <c r="G70" s="1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ht="13.5" customHeight="1" x14ac:dyDescent="0.25">
      <c r="B71" s="59"/>
      <c r="C71" s="38"/>
      <c r="D71" s="38"/>
      <c r="E71" s="38"/>
      <c r="F71" s="16"/>
      <c r="G71" s="16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2:18" ht="13.5" customHeight="1" x14ac:dyDescent="0.25">
      <c r="B72" s="59"/>
      <c r="C72" s="38"/>
      <c r="D72" s="38"/>
      <c r="E72" s="38"/>
      <c r="F72" s="16"/>
      <c r="G72" s="16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2:18" ht="13.5" customHeight="1" x14ac:dyDescent="0.25">
      <c r="B73" s="59"/>
      <c r="C73" s="38"/>
      <c r="D73" s="38"/>
      <c r="E73" s="38"/>
      <c r="F73" s="16"/>
      <c r="G73" s="1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2:18" ht="13.5" customHeight="1" x14ac:dyDescent="0.25">
      <c r="B74" s="59"/>
      <c r="C74" s="38"/>
      <c r="D74" s="38"/>
      <c r="E74" s="38"/>
      <c r="F74" s="16"/>
      <c r="G74" s="1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2:18" ht="13.5" customHeight="1" x14ac:dyDescent="0.25">
      <c r="B75" s="59"/>
      <c r="C75" s="38"/>
      <c r="D75" s="38"/>
      <c r="E75" s="38"/>
      <c r="F75" s="16"/>
      <c r="G75" s="1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2:18" ht="13.5" customHeight="1" x14ac:dyDescent="0.25">
      <c r="B76" s="59"/>
      <c r="C76" s="38"/>
      <c r="D76" s="38"/>
      <c r="E76" s="38"/>
      <c r="F76" s="16"/>
      <c r="G76" s="1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2:18" ht="13.5" customHeight="1" x14ac:dyDescent="0.25">
      <c r="B77" s="59"/>
      <c r="C77" s="38"/>
      <c r="D77" s="38"/>
      <c r="E77" s="38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2:18" ht="13.5" customHeight="1" x14ac:dyDescent="0.25">
      <c r="B78" s="59"/>
      <c r="C78" s="38"/>
      <c r="D78" s="38"/>
      <c r="E78" s="38"/>
      <c r="F78" s="16"/>
      <c r="G78" s="1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2:18" ht="13.5" customHeight="1" x14ac:dyDescent="0.25">
      <c r="B79" s="59" t="s">
        <v>96</v>
      </c>
      <c r="C79" s="38"/>
      <c r="D79" s="38"/>
      <c r="E79" s="38"/>
      <c r="F79" s="16"/>
      <c r="G79" s="1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2:18" ht="13.5" customHeight="1" x14ac:dyDescent="0.25">
      <c r="B80" s="59"/>
      <c r="C80" s="38"/>
      <c r="D80" s="38"/>
      <c r="E80" s="38"/>
      <c r="F80" s="16"/>
      <c r="G80" s="1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2:18" ht="13.5" customHeight="1" x14ac:dyDescent="0.25">
      <c r="B81" s="57" t="s">
        <v>43</v>
      </c>
      <c r="C81" s="31">
        <v>0</v>
      </c>
      <c r="D81" s="31">
        <v>0</v>
      </c>
      <c r="E81" s="31">
        <f>SUM(C81:D81)</f>
        <v>0</v>
      </c>
      <c r="F81" s="23">
        <v>0</v>
      </c>
      <c r="G81" s="23">
        <v>0</v>
      </c>
      <c r="H81" s="8">
        <v>0</v>
      </c>
      <c r="I81" s="8">
        <v>0</v>
      </c>
      <c r="J81" s="8">
        <v>0</v>
      </c>
      <c r="K81" s="8"/>
      <c r="L81" s="8"/>
      <c r="M81" s="8"/>
      <c r="N81" s="8"/>
      <c r="O81" s="8"/>
      <c r="P81" s="8"/>
      <c r="Q81" s="8"/>
      <c r="R81" s="8">
        <v>0</v>
      </c>
    </row>
    <row r="82" spans="2:18" ht="13.5" customHeight="1" x14ac:dyDescent="0.25">
      <c r="B82" s="58" t="s">
        <v>44</v>
      </c>
      <c r="C82" s="31">
        <v>0</v>
      </c>
      <c r="D82" s="31">
        <v>0</v>
      </c>
      <c r="E82" s="31">
        <f t="shared" ref="E82:E121" si="3">SUM(C82:D82)</f>
        <v>0</v>
      </c>
      <c r="F82" s="15">
        <v>0</v>
      </c>
      <c r="G82" s="15">
        <v>0</v>
      </c>
      <c r="H82" s="20">
        <v>0</v>
      </c>
      <c r="I82" s="20">
        <v>0</v>
      </c>
      <c r="J82" s="6">
        <v>0</v>
      </c>
      <c r="K82" s="6"/>
      <c r="L82" s="6"/>
      <c r="M82" s="6"/>
      <c r="N82" s="6"/>
      <c r="O82" s="6"/>
      <c r="P82" s="6"/>
      <c r="Q82" s="6"/>
      <c r="R82" s="41"/>
    </row>
    <row r="83" spans="2:18" ht="13.5" customHeight="1" x14ac:dyDescent="0.25">
      <c r="B83" s="58" t="s">
        <v>45</v>
      </c>
      <c r="C83" s="31">
        <v>0</v>
      </c>
      <c r="D83" s="31">
        <v>0</v>
      </c>
      <c r="E83" s="31">
        <f t="shared" si="3"/>
        <v>0</v>
      </c>
      <c r="F83" s="15">
        <v>0</v>
      </c>
      <c r="G83" s="15">
        <v>0</v>
      </c>
      <c r="H83" s="20">
        <v>0</v>
      </c>
      <c r="I83" s="20">
        <v>0</v>
      </c>
      <c r="J83" s="6">
        <v>0</v>
      </c>
      <c r="K83" s="6"/>
      <c r="L83" s="6"/>
      <c r="M83" s="6"/>
      <c r="N83" s="6"/>
      <c r="O83" s="6"/>
      <c r="P83" s="6"/>
      <c r="Q83" s="6"/>
      <c r="R83" s="6">
        <v>0</v>
      </c>
    </row>
    <row r="84" spans="2:18" ht="13.5" customHeight="1" x14ac:dyDescent="0.25">
      <c r="B84" s="58" t="s">
        <v>46</v>
      </c>
      <c r="C84" s="31">
        <v>0</v>
      </c>
      <c r="D84" s="31">
        <v>0</v>
      </c>
      <c r="E84" s="31">
        <f t="shared" si="3"/>
        <v>0</v>
      </c>
      <c r="F84" s="15">
        <v>0</v>
      </c>
      <c r="G84" s="15">
        <v>0</v>
      </c>
      <c r="H84" s="41"/>
      <c r="I84" s="41"/>
      <c r="J84" s="6">
        <v>0</v>
      </c>
      <c r="K84" s="6"/>
      <c r="L84" s="6"/>
      <c r="M84" s="6"/>
      <c r="N84" s="6"/>
      <c r="O84" s="6"/>
      <c r="P84" s="6"/>
      <c r="Q84" s="6"/>
      <c r="R84" s="6">
        <v>0</v>
      </c>
    </row>
    <row r="85" spans="2:18" ht="13.5" customHeight="1" x14ac:dyDescent="0.25">
      <c r="B85" s="58" t="s">
        <v>47</v>
      </c>
      <c r="C85" s="31">
        <v>0</v>
      </c>
      <c r="D85" s="31">
        <v>0</v>
      </c>
      <c r="E85" s="31">
        <f t="shared" si="3"/>
        <v>0</v>
      </c>
      <c r="F85" s="15">
        <v>0</v>
      </c>
      <c r="G85" s="15"/>
      <c r="H85" s="41"/>
      <c r="I85" s="41"/>
      <c r="J85" s="6">
        <v>0</v>
      </c>
      <c r="K85" s="6"/>
      <c r="L85" s="6"/>
      <c r="M85" s="6"/>
      <c r="N85" s="6"/>
      <c r="O85" s="6"/>
      <c r="P85" s="6"/>
      <c r="Q85" s="6"/>
      <c r="R85" s="6">
        <v>0</v>
      </c>
    </row>
    <row r="86" spans="2:18" ht="13.5" customHeight="1" x14ac:dyDescent="0.25">
      <c r="B86" s="58" t="s">
        <v>48</v>
      </c>
      <c r="C86" s="31">
        <v>0</v>
      </c>
      <c r="D86" s="31">
        <v>0</v>
      </c>
      <c r="E86" s="31">
        <f t="shared" si="3"/>
        <v>0</v>
      </c>
      <c r="F86" s="15">
        <v>0</v>
      </c>
      <c r="G86" s="15"/>
      <c r="H86" s="41"/>
      <c r="I86" s="41"/>
      <c r="J86" s="6">
        <v>0</v>
      </c>
      <c r="K86" s="6"/>
      <c r="L86" s="6"/>
      <c r="M86" s="6"/>
      <c r="N86" s="6"/>
      <c r="O86" s="6"/>
      <c r="P86" s="6"/>
      <c r="Q86" s="6"/>
      <c r="R86" s="6">
        <v>0</v>
      </c>
    </row>
    <row r="87" spans="2:18" ht="13.5" customHeight="1" x14ac:dyDescent="0.25">
      <c r="B87" s="58" t="s">
        <v>49</v>
      </c>
      <c r="C87" s="31">
        <v>0</v>
      </c>
      <c r="D87" s="31">
        <v>0</v>
      </c>
      <c r="E87" s="31">
        <f t="shared" si="3"/>
        <v>0</v>
      </c>
      <c r="F87" s="15">
        <v>0</v>
      </c>
      <c r="G87" s="15"/>
      <c r="H87" s="41"/>
      <c r="I87" s="41"/>
      <c r="J87" s="6">
        <v>0</v>
      </c>
      <c r="K87" s="6"/>
      <c r="L87" s="6"/>
      <c r="M87" s="6"/>
      <c r="N87" s="6"/>
      <c r="O87" s="6"/>
      <c r="P87" s="6"/>
      <c r="Q87" s="6"/>
      <c r="R87" s="6">
        <v>0</v>
      </c>
    </row>
    <row r="88" spans="2:18" ht="13.5" customHeight="1" x14ac:dyDescent="0.25">
      <c r="B88" s="58" t="s">
        <v>50</v>
      </c>
      <c r="C88" s="31">
        <v>0</v>
      </c>
      <c r="D88" s="31">
        <v>0</v>
      </c>
      <c r="E88" s="31">
        <f t="shared" si="3"/>
        <v>0</v>
      </c>
      <c r="F88" s="15">
        <v>0</v>
      </c>
      <c r="G88" s="15"/>
      <c r="H88" s="41"/>
      <c r="I88" s="41"/>
      <c r="J88" s="6">
        <v>0</v>
      </c>
      <c r="K88" s="6"/>
      <c r="L88" s="6"/>
      <c r="M88" s="6"/>
      <c r="N88" s="6"/>
      <c r="O88" s="6"/>
      <c r="P88" s="6"/>
      <c r="Q88" s="6"/>
      <c r="R88" s="6">
        <v>0</v>
      </c>
    </row>
    <row r="89" spans="2:18" ht="13.5" customHeight="1" x14ac:dyDescent="0.25">
      <c r="B89" s="61"/>
      <c r="C89" s="39"/>
      <c r="D89" s="39"/>
      <c r="E89" s="5">
        <f t="shared" si="3"/>
        <v>0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</row>
    <row r="90" spans="2:18" ht="13.5" customHeight="1" x14ac:dyDescent="0.25">
      <c r="B90" s="57" t="s">
        <v>27</v>
      </c>
      <c r="C90" s="30">
        <v>881388</v>
      </c>
      <c r="D90" s="30">
        <v>2584720.81</v>
      </c>
      <c r="E90" s="37">
        <f t="shared" si="3"/>
        <v>3466108.81</v>
      </c>
      <c r="F90" s="23">
        <v>0</v>
      </c>
      <c r="G90" s="23"/>
      <c r="H90" s="46"/>
      <c r="I90" s="46"/>
      <c r="J90" s="8">
        <v>0</v>
      </c>
      <c r="K90" s="9">
        <v>318399.40000000002</v>
      </c>
      <c r="L90" s="9"/>
      <c r="M90" s="9">
        <v>352063.27</v>
      </c>
      <c r="N90" s="9"/>
      <c r="O90" s="9">
        <v>1220232.1000000001</v>
      </c>
      <c r="P90" s="9"/>
      <c r="Q90" s="9">
        <v>1098580</v>
      </c>
      <c r="R90" s="9">
        <f>SUM(F90:Q90)</f>
        <v>2989274.77</v>
      </c>
    </row>
    <row r="91" spans="2:18" ht="13.5" customHeight="1" x14ac:dyDescent="0.25">
      <c r="B91" s="58" t="s">
        <v>28</v>
      </c>
      <c r="C91" s="31">
        <v>0</v>
      </c>
      <c r="D91" s="31">
        <v>0</v>
      </c>
      <c r="E91" s="31">
        <f t="shared" si="3"/>
        <v>0</v>
      </c>
      <c r="F91" s="15">
        <v>0</v>
      </c>
      <c r="G91" s="15"/>
      <c r="H91" s="41"/>
      <c r="I91" s="41"/>
      <c r="J91" s="6">
        <v>0</v>
      </c>
      <c r="K91" s="6"/>
      <c r="L91" s="6"/>
      <c r="M91" s="6"/>
      <c r="N91" s="6"/>
      <c r="O91" s="6">
        <v>1040754.1</v>
      </c>
      <c r="P91" s="6"/>
      <c r="Q91" s="6"/>
      <c r="R91" s="64">
        <f>SUM(F91:Q91)</f>
        <v>1040754.1</v>
      </c>
    </row>
    <row r="92" spans="2:18" ht="13.5" customHeight="1" x14ac:dyDescent="0.25">
      <c r="B92" s="58" t="s">
        <v>29</v>
      </c>
      <c r="C92" s="31">
        <v>0</v>
      </c>
      <c r="D92" s="31">
        <v>0</v>
      </c>
      <c r="E92" s="31">
        <f t="shared" si="3"/>
        <v>0</v>
      </c>
      <c r="F92" s="15">
        <v>0</v>
      </c>
      <c r="G92" s="15"/>
      <c r="H92" s="41"/>
      <c r="I92" s="41"/>
      <c r="J92" s="6">
        <v>0</v>
      </c>
      <c r="K92" s="6"/>
      <c r="L92" s="6"/>
      <c r="M92" s="6"/>
      <c r="N92" s="6"/>
      <c r="O92" s="6">
        <v>179478</v>
      </c>
      <c r="P92" s="6"/>
      <c r="Q92" s="6"/>
      <c r="R92" s="64">
        <f>SUM(F92:Q92)</f>
        <v>179478</v>
      </c>
    </row>
    <row r="93" spans="2:18" ht="13.5" customHeight="1" x14ac:dyDescent="0.25">
      <c r="B93" s="58" t="s">
        <v>30</v>
      </c>
      <c r="C93" s="31">
        <v>0</v>
      </c>
      <c r="D93" s="31">
        <v>0</v>
      </c>
      <c r="E93" s="31">
        <f t="shared" si="3"/>
        <v>0</v>
      </c>
      <c r="F93" s="15">
        <v>0</v>
      </c>
      <c r="G93" s="15"/>
      <c r="H93" s="41"/>
      <c r="I93" s="41"/>
      <c r="J93" s="6">
        <v>0</v>
      </c>
      <c r="K93" s="6"/>
      <c r="L93" s="6"/>
      <c r="M93" s="6"/>
      <c r="N93" s="6"/>
      <c r="O93" s="6"/>
      <c r="P93" s="6"/>
      <c r="Q93" s="6"/>
      <c r="R93" s="64">
        <f t="shared" ref="R93:R121" si="4">SUM(F93:O93)</f>
        <v>0</v>
      </c>
    </row>
    <row r="94" spans="2:18" ht="13.5" customHeight="1" x14ac:dyDescent="0.25">
      <c r="B94" s="58" t="s">
        <v>31</v>
      </c>
      <c r="C94" s="31">
        <v>0</v>
      </c>
      <c r="D94" s="31">
        <v>0</v>
      </c>
      <c r="E94" s="31">
        <f t="shared" si="3"/>
        <v>0</v>
      </c>
      <c r="F94" s="15">
        <v>0</v>
      </c>
      <c r="G94" s="15">
        <v>0</v>
      </c>
      <c r="H94" s="20">
        <v>0</v>
      </c>
      <c r="I94" s="41"/>
      <c r="J94" s="6">
        <v>0</v>
      </c>
      <c r="K94" s="6"/>
      <c r="L94" s="6"/>
      <c r="M94" s="6"/>
      <c r="N94" s="6"/>
      <c r="O94" s="6"/>
      <c r="P94" s="6"/>
      <c r="Q94" s="6"/>
      <c r="R94" s="64">
        <f t="shared" si="4"/>
        <v>0</v>
      </c>
    </row>
    <row r="95" spans="2:18" ht="13.5" customHeight="1" x14ac:dyDescent="0.25">
      <c r="B95" s="58" t="s">
        <v>32</v>
      </c>
      <c r="C95" s="31">
        <v>0</v>
      </c>
      <c r="D95" s="31">
        <v>0</v>
      </c>
      <c r="E95" s="31">
        <f t="shared" si="3"/>
        <v>0</v>
      </c>
      <c r="F95" s="15">
        <v>0</v>
      </c>
      <c r="G95" s="15">
        <v>0</v>
      </c>
      <c r="H95" s="20">
        <v>0</v>
      </c>
      <c r="I95" s="41"/>
      <c r="J95" s="6">
        <v>0</v>
      </c>
      <c r="K95" s="6">
        <v>318399.40000000002</v>
      </c>
      <c r="L95" s="6"/>
      <c r="M95" s="6">
        <v>352063.27</v>
      </c>
      <c r="N95" s="6"/>
      <c r="O95" s="6"/>
      <c r="P95" s="6"/>
      <c r="Q95" s="6">
        <v>1098580</v>
      </c>
      <c r="R95" s="64">
        <f>SUM(F95:Q95)</f>
        <v>1769042.67</v>
      </c>
    </row>
    <row r="96" spans="2:18" ht="13.5" customHeight="1" x14ac:dyDescent="0.25">
      <c r="B96" s="58" t="s">
        <v>51</v>
      </c>
      <c r="C96" s="31">
        <v>0</v>
      </c>
      <c r="D96" s="31">
        <v>0</v>
      </c>
      <c r="E96" s="31">
        <f t="shared" si="3"/>
        <v>0</v>
      </c>
      <c r="F96" s="15">
        <v>0</v>
      </c>
      <c r="G96" s="15">
        <v>0</v>
      </c>
      <c r="H96" s="20">
        <v>0</v>
      </c>
      <c r="I96" s="41"/>
      <c r="J96" s="6">
        <v>0</v>
      </c>
      <c r="K96" s="6"/>
      <c r="L96" s="6"/>
      <c r="M96" s="6"/>
      <c r="N96" s="6"/>
      <c r="O96" s="6"/>
      <c r="P96" s="6"/>
      <c r="Q96" s="6"/>
      <c r="R96" s="64">
        <f t="shared" si="4"/>
        <v>0</v>
      </c>
    </row>
    <row r="97" spans="2:18" ht="13.5" customHeight="1" x14ac:dyDescent="0.25">
      <c r="B97" s="58" t="s">
        <v>52</v>
      </c>
      <c r="C97" s="31">
        <v>0</v>
      </c>
      <c r="D97" s="31">
        <v>0</v>
      </c>
      <c r="E97" s="31">
        <f t="shared" si="3"/>
        <v>0</v>
      </c>
      <c r="F97" s="15">
        <v>0</v>
      </c>
      <c r="G97" s="15">
        <v>0</v>
      </c>
      <c r="H97" s="20">
        <v>0</v>
      </c>
      <c r="I97" s="41"/>
      <c r="J97" s="6">
        <v>0</v>
      </c>
      <c r="K97" s="6"/>
      <c r="L97" s="6"/>
      <c r="M97" s="6"/>
      <c r="N97" s="6"/>
      <c r="O97" s="6"/>
      <c r="P97" s="6"/>
      <c r="Q97" s="6"/>
      <c r="R97" s="64">
        <f t="shared" si="4"/>
        <v>0</v>
      </c>
    </row>
    <row r="98" spans="2:18" ht="13.5" customHeight="1" x14ac:dyDescent="0.25">
      <c r="B98" s="58" t="s">
        <v>33</v>
      </c>
      <c r="C98" s="31">
        <v>0</v>
      </c>
      <c r="D98" s="31">
        <v>0</v>
      </c>
      <c r="E98" s="31">
        <f t="shared" si="3"/>
        <v>0</v>
      </c>
      <c r="F98" s="15">
        <v>0</v>
      </c>
      <c r="G98" s="15">
        <v>0</v>
      </c>
      <c r="H98" s="20">
        <v>0</v>
      </c>
      <c r="I98" s="41"/>
      <c r="J98" s="6">
        <v>0</v>
      </c>
      <c r="K98" s="6"/>
      <c r="L98" s="6"/>
      <c r="M98" s="6"/>
      <c r="N98" s="6"/>
      <c r="O98" s="6"/>
      <c r="P98" s="6"/>
      <c r="Q98" s="6"/>
      <c r="R98" s="64">
        <f t="shared" si="4"/>
        <v>0</v>
      </c>
    </row>
    <row r="99" spans="2:18" ht="13.5" customHeight="1" x14ac:dyDescent="0.25">
      <c r="B99" s="58" t="s">
        <v>53</v>
      </c>
      <c r="C99" s="31">
        <v>0</v>
      </c>
      <c r="D99" s="31">
        <v>0</v>
      </c>
      <c r="E99" s="31">
        <f t="shared" si="3"/>
        <v>0</v>
      </c>
      <c r="F99" s="15">
        <v>0</v>
      </c>
      <c r="G99" s="15">
        <v>0</v>
      </c>
      <c r="H99" s="20">
        <v>0</v>
      </c>
      <c r="I99" s="41"/>
      <c r="J99" s="6">
        <v>0</v>
      </c>
      <c r="K99" s="6"/>
      <c r="L99" s="6"/>
      <c r="M99" s="6"/>
      <c r="N99" s="6"/>
      <c r="O99" s="6"/>
      <c r="P99" s="6"/>
      <c r="Q99" s="6"/>
      <c r="R99" s="64">
        <f t="shared" si="4"/>
        <v>0</v>
      </c>
    </row>
    <row r="100" spans="2:18" ht="13.5" customHeight="1" x14ac:dyDescent="0.25">
      <c r="B100" s="57" t="s">
        <v>54</v>
      </c>
      <c r="C100" s="31">
        <v>0</v>
      </c>
      <c r="D100" s="31">
        <v>0</v>
      </c>
      <c r="E100" s="31">
        <f t="shared" si="3"/>
        <v>0</v>
      </c>
      <c r="F100" s="23">
        <v>0</v>
      </c>
      <c r="G100" s="23">
        <v>0</v>
      </c>
      <c r="H100" s="8">
        <v>0</v>
      </c>
      <c r="I100" s="47"/>
      <c r="J100" s="8">
        <v>0</v>
      </c>
      <c r="K100" s="8"/>
      <c r="L100" s="8"/>
      <c r="M100" s="8"/>
      <c r="N100" s="8"/>
      <c r="O100" s="8"/>
      <c r="P100" s="8"/>
      <c r="Q100" s="8"/>
      <c r="R100" s="9"/>
    </row>
    <row r="101" spans="2:18" ht="13.5" customHeight="1" x14ac:dyDescent="0.25">
      <c r="B101" s="58" t="s">
        <v>55</v>
      </c>
      <c r="C101" s="31">
        <v>0</v>
      </c>
      <c r="D101" s="31">
        <v>0</v>
      </c>
      <c r="E101" s="31">
        <f t="shared" si="3"/>
        <v>0</v>
      </c>
      <c r="F101" s="15">
        <v>0</v>
      </c>
      <c r="G101" s="15">
        <v>0</v>
      </c>
      <c r="H101" s="20">
        <v>0</v>
      </c>
      <c r="I101" s="48"/>
      <c r="J101" s="6">
        <v>0</v>
      </c>
      <c r="K101" s="6"/>
      <c r="L101" s="6"/>
      <c r="M101" s="6"/>
      <c r="N101" s="6"/>
      <c r="O101" s="6"/>
      <c r="P101" s="6"/>
      <c r="Q101" s="6"/>
      <c r="R101" s="64">
        <f t="shared" si="4"/>
        <v>0</v>
      </c>
    </row>
    <row r="102" spans="2:18" ht="13.5" customHeight="1" x14ac:dyDescent="0.25">
      <c r="B102" s="58" t="s">
        <v>56</v>
      </c>
      <c r="C102" s="31">
        <v>0</v>
      </c>
      <c r="D102" s="31">
        <v>0</v>
      </c>
      <c r="E102" s="31">
        <f t="shared" si="3"/>
        <v>0</v>
      </c>
      <c r="F102" s="15">
        <v>0</v>
      </c>
      <c r="G102" s="15">
        <v>0</v>
      </c>
      <c r="H102" s="20">
        <v>0</v>
      </c>
      <c r="I102" s="20">
        <v>0</v>
      </c>
      <c r="J102" s="6">
        <v>0</v>
      </c>
      <c r="K102" s="6"/>
      <c r="L102" s="6"/>
      <c r="M102" s="6"/>
      <c r="N102" s="6"/>
      <c r="O102" s="6"/>
      <c r="P102" s="6"/>
      <c r="Q102" s="6"/>
      <c r="R102" s="64">
        <f t="shared" si="4"/>
        <v>0</v>
      </c>
    </row>
    <row r="103" spans="2:18" ht="13.5" customHeight="1" x14ac:dyDescent="0.25">
      <c r="B103" s="58" t="s">
        <v>57</v>
      </c>
      <c r="C103" s="31">
        <v>0</v>
      </c>
      <c r="D103" s="31">
        <v>0</v>
      </c>
      <c r="E103" s="31">
        <f t="shared" si="3"/>
        <v>0</v>
      </c>
      <c r="F103" s="15">
        <v>0</v>
      </c>
      <c r="G103" s="15">
        <v>0</v>
      </c>
      <c r="H103" s="20">
        <v>0</v>
      </c>
      <c r="I103" s="20">
        <v>0</v>
      </c>
      <c r="J103" s="6">
        <v>0</v>
      </c>
      <c r="K103" s="6"/>
      <c r="L103" s="6"/>
      <c r="M103" s="6"/>
      <c r="N103" s="6"/>
      <c r="O103" s="6"/>
      <c r="P103" s="6"/>
      <c r="Q103" s="6"/>
      <c r="R103" s="64">
        <f t="shared" si="4"/>
        <v>0</v>
      </c>
    </row>
    <row r="104" spans="2:18" ht="24.75" customHeight="1" x14ac:dyDescent="0.25">
      <c r="B104" s="58" t="s">
        <v>58</v>
      </c>
      <c r="C104" s="31">
        <v>0</v>
      </c>
      <c r="D104" s="31">
        <v>0</v>
      </c>
      <c r="E104" s="31">
        <f t="shared" si="3"/>
        <v>0</v>
      </c>
      <c r="F104" s="15">
        <v>0</v>
      </c>
      <c r="G104" s="15">
        <v>0</v>
      </c>
      <c r="H104" s="6">
        <v>0</v>
      </c>
      <c r="I104" s="6">
        <v>0</v>
      </c>
      <c r="J104" s="6">
        <v>0</v>
      </c>
      <c r="K104" s="6"/>
      <c r="L104" s="6"/>
      <c r="M104" s="6"/>
      <c r="N104" s="6"/>
      <c r="O104" s="6"/>
      <c r="P104" s="6"/>
      <c r="Q104" s="6"/>
      <c r="R104" s="64">
        <f t="shared" si="4"/>
        <v>0</v>
      </c>
    </row>
    <row r="105" spans="2:18" ht="13.5" customHeight="1" x14ac:dyDescent="0.25">
      <c r="B105" s="57" t="s">
        <v>59</v>
      </c>
      <c r="C105" s="31">
        <v>0</v>
      </c>
      <c r="D105" s="31">
        <v>0</v>
      </c>
      <c r="E105" s="31">
        <f t="shared" si="3"/>
        <v>0</v>
      </c>
      <c r="F105" s="23">
        <v>0</v>
      </c>
      <c r="G105" s="23">
        <v>0</v>
      </c>
      <c r="H105" s="8">
        <v>0</v>
      </c>
      <c r="I105" s="8">
        <v>0</v>
      </c>
      <c r="J105" s="8">
        <v>0</v>
      </c>
      <c r="K105" s="8"/>
      <c r="L105" s="8"/>
      <c r="M105" s="8"/>
      <c r="N105" s="8"/>
      <c r="O105" s="8"/>
      <c r="P105" s="8"/>
      <c r="Q105" s="8"/>
      <c r="R105" s="9"/>
    </row>
    <row r="106" spans="2:18" ht="13.5" customHeight="1" x14ac:dyDescent="0.25">
      <c r="B106" s="58" t="s">
        <v>60</v>
      </c>
      <c r="C106" s="31">
        <v>0</v>
      </c>
      <c r="D106" s="31">
        <v>0</v>
      </c>
      <c r="E106" s="31">
        <f t="shared" si="3"/>
        <v>0</v>
      </c>
      <c r="F106" s="18"/>
      <c r="G106" s="15">
        <v>0</v>
      </c>
      <c r="H106" s="6">
        <v>0</v>
      </c>
      <c r="I106" s="6">
        <v>0</v>
      </c>
      <c r="J106" s="6">
        <v>0</v>
      </c>
      <c r="K106" s="6"/>
      <c r="L106" s="6"/>
      <c r="M106" s="6"/>
      <c r="N106" s="6"/>
      <c r="O106" s="6"/>
      <c r="P106" s="6"/>
      <c r="Q106" s="6"/>
      <c r="R106" s="64">
        <f t="shared" si="4"/>
        <v>0</v>
      </c>
    </row>
    <row r="107" spans="2:18" ht="13.5" customHeight="1" x14ac:dyDescent="0.25">
      <c r="B107" s="58" t="s">
        <v>61</v>
      </c>
      <c r="C107" s="31">
        <v>0</v>
      </c>
      <c r="D107" s="31">
        <v>0</v>
      </c>
      <c r="E107" s="31">
        <f t="shared" si="3"/>
        <v>0</v>
      </c>
      <c r="F107" s="15">
        <v>0</v>
      </c>
      <c r="G107" s="15">
        <v>0</v>
      </c>
      <c r="H107" s="6">
        <v>0</v>
      </c>
      <c r="I107" s="6">
        <v>0</v>
      </c>
      <c r="J107" s="6">
        <v>0</v>
      </c>
      <c r="K107" s="6"/>
      <c r="L107" s="6"/>
      <c r="M107" s="6"/>
      <c r="N107" s="6"/>
      <c r="O107" s="6"/>
      <c r="P107" s="6"/>
      <c r="Q107" s="6"/>
      <c r="R107" s="64">
        <f t="shared" si="4"/>
        <v>0</v>
      </c>
    </row>
    <row r="108" spans="2:18" ht="13.5" customHeight="1" x14ac:dyDescent="0.25">
      <c r="B108" s="57" t="s">
        <v>62</v>
      </c>
      <c r="C108" s="31">
        <v>0</v>
      </c>
      <c r="D108" s="31">
        <v>0</v>
      </c>
      <c r="E108" s="31">
        <f t="shared" si="3"/>
        <v>0</v>
      </c>
      <c r="F108" s="15">
        <v>0</v>
      </c>
      <c r="G108" s="15">
        <v>0</v>
      </c>
      <c r="H108" s="6">
        <v>0</v>
      </c>
      <c r="I108" s="6">
        <v>0</v>
      </c>
      <c r="J108" s="6">
        <v>0</v>
      </c>
      <c r="K108" s="6"/>
      <c r="L108" s="6"/>
      <c r="M108" s="6"/>
      <c r="N108" s="6"/>
      <c r="O108" s="6"/>
      <c r="P108" s="6"/>
      <c r="Q108" s="6"/>
      <c r="R108" s="64">
        <f t="shared" si="4"/>
        <v>0</v>
      </c>
    </row>
    <row r="109" spans="2:18" ht="13.5" customHeight="1" x14ac:dyDescent="0.25">
      <c r="B109" s="58" t="s">
        <v>63</v>
      </c>
      <c r="C109" s="31">
        <v>0</v>
      </c>
      <c r="D109" s="31">
        <v>0</v>
      </c>
      <c r="E109" s="31">
        <f t="shared" si="3"/>
        <v>0</v>
      </c>
      <c r="F109" s="15">
        <v>0</v>
      </c>
      <c r="G109" s="15">
        <v>0</v>
      </c>
      <c r="H109" s="6">
        <v>0</v>
      </c>
      <c r="I109" s="6">
        <v>0</v>
      </c>
      <c r="J109" s="6">
        <v>0</v>
      </c>
      <c r="K109" s="6"/>
      <c r="L109" s="6"/>
      <c r="M109" s="6"/>
      <c r="N109" s="6"/>
      <c r="O109" s="6"/>
      <c r="P109" s="6"/>
      <c r="Q109" s="6"/>
      <c r="R109" s="64">
        <f t="shared" si="4"/>
        <v>0</v>
      </c>
    </row>
    <row r="110" spans="2:18" ht="13.5" customHeight="1" x14ac:dyDescent="0.25">
      <c r="B110" s="58" t="s">
        <v>64</v>
      </c>
      <c r="C110" s="31">
        <v>0</v>
      </c>
      <c r="D110" s="31">
        <v>0</v>
      </c>
      <c r="E110" s="31">
        <f t="shared" si="3"/>
        <v>0</v>
      </c>
      <c r="F110" s="15">
        <v>0</v>
      </c>
      <c r="G110" s="15">
        <v>0</v>
      </c>
      <c r="H110" s="6">
        <v>0</v>
      </c>
      <c r="I110" s="6">
        <v>0</v>
      </c>
      <c r="J110" s="6">
        <v>0</v>
      </c>
      <c r="K110" s="6"/>
      <c r="L110" s="6"/>
      <c r="M110" s="6"/>
      <c r="N110" s="6"/>
      <c r="O110" s="6"/>
      <c r="P110" s="6"/>
      <c r="Q110" s="6"/>
      <c r="R110" s="64">
        <f t="shared" si="4"/>
        <v>0</v>
      </c>
    </row>
    <row r="111" spans="2:18" ht="13.5" customHeight="1" x14ac:dyDescent="0.25">
      <c r="B111" s="58" t="s">
        <v>65</v>
      </c>
      <c r="C111" s="31">
        <v>0</v>
      </c>
      <c r="D111" s="31">
        <v>0</v>
      </c>
      <c r="E111" s="31">
        <f t="shared" si="3"/>
        <v>0</v>
      </c>
      <c r="F111" s="15">
        <v>0</v>
      </c>
      <c r="G111" s="15">
        <v>0</v>
      </c>
      <c r="H111" s="6">
        <v>0</v>
      </c>
      <c r="I111" s="6">
        <v>0</v>
      </c>
      <c r="J111" s="6">
        <v>0</v>
      </c>
      <c r="K111" s="6"/>
      <c r="L111" s="6"/>
      <c r="M111" s="6"/>
      <c r="N111" s="6"/>
      <c r="O111" s="6"/>
      <c r="P111" s="6"/>
      <c r="Q111" s="6"/>
      <c r="R111" s="64">
        <f t="shared" si="4"/>
        <v>0</v>
      </c>
    </row>
    <row r="112" spans="2:18" ht="13.5" customHeight="1" x14ac:dyDescent="0.25">
      <c r="B112" s="62" t="s">
        <v>34</v>
      </c>
      <c r="C112" s="55">
        <v>0</v>
      </c>
      <c r="D112" s="55">
        <v>0</v>
      </c>
      <c r="E112" s="55">
        <f t="shared" si="3"/>
        <v>0</v>
      </c>
      <c r="F112" s="4">
        <v>2864010.27</v>
      </c>
      <c r="G112" s="4">
        <v>2881138.77</v>
      </c>
      <c r="H112" s="4">
        <v>2921518.42</v>
      </c>
      <c r="I112" s="4">
        <v>2849462.17</v>
      </c>
      <c r="J112" s="4">
        <f>J14+J20+J30+J40+J81+J90+J100+J105</f>
        <v>3057462.17</v>
      </c>
      <c r="K112" s="4">
        <f>K14+K20+K30+K40+K81+K90+K100+K105</f>
        <v>3575861.57</v>
      </c>
      <c r="L112" s="4">
        <v>3408295.72</v>
      </c>
      <c r="M112" s="4">
        <v>3458950.99</v>
      </c>
      <c r="N112" s="4">
        <v>4557990.87</v>
      </c>
      <c r="O112" s="4">
        <v>4361334.3</v>
      </c>
      <c r="P112" s="4">
        <v>5897218.1799999997</v>
      </c>
      <c r="Q112" s="4">
        <v>4592106.1399999997</v>
      </c>
      <c r="R112" s="65">
        <f>SUM(F112:Q112)</f>
        <v>44425349.57</v>
      </c>
    </row>
    <row r="113" spans="2:18" ht="13.5" customHeight="1" x14ac:dyDescent="0.25">
      <c r="B113" s="57" t="s">
        <v>66</v>
      </c>
      <c r="C113" s="31">
        <v>0</v>
      </c>
      <c r="D113" s="31">
        <v>0</v>
      </c>
      <c r="E113" s="31">
        <f t="shared" si="3"/>
        <v>0</v>
      </c>
      <c r="F113" s="15">
        <v>0</v>
      </c>
      <c r="G113" s="15">
        <v>0</v>
      </c>
      <c r="H113" s="6">
        <v>0</v>
      </c>
      <c r="I113" s="20">
        <v>0</v>
      </c>
      <c r="J113" s="20">
        <v>0</v>
      </c>
      <c r="K113" s="20"/>
      <c r="L113" s="20"/>
      <c r="M113" s="20"/>
      <c r="N113" s="20"/>
      <c r="O113" s="20"/>
      <c r="P113" s="20"/>
      <c r="Q113" s="20"/>
      <c r="R113" s="64">
        <f t="shared" si="4"/>
        <v>0</v>
      </c>
    </row>
    <row r="114" spans="2:18" ht="13.5" customHeight="1" x14ac:dyDescent="0.25">
      <c r="B114" s="57" t="s">
        <v>67</v>
      </c>
      <c r="C114" s="31">
        <v>0</v>
      </c>
      <c r="D114" s="31">
        <v>0</v>
      </c>
      <c r="E114" s="31">
        <f t="shared" si="3"/>
        <v>0</v>
      </c>
      <c r="F114" s="15">
        <v>0</v>
      </c>
      <c r="G114" s="15">
        <v>0</v>
      </c>
      <c r="H114" s="6">
        <v>0</v>
      </c>
      <c r="I114" s="20">
        <v>0</v>
      </c>
      <c r="J114" s="20">
        <v>0</v>
      </c>
      <c r="K114" s="20"/>
      <c r="L114" s="20"/>
      <c r="M114" s="20"/>
      <c r="N114" s="20"/>
      <c r="O114" s="20"/>
      <c r="P114" s="20"/>
      <c r="Q114" s="20"/>
      <c r="R114" s="64">
        <f t="shared" si="4"/>
        <v>0</v>
      </c>
    </row>
    <row r="115" spans="2:18" ht="13.5" customHeight="1" x14ac:dyDescent="0.25">
      <c r="B115" s="58" t="s">
        <v>68</v>
      </c>
      <c r="C115" s="31">
        <v>0</v>
      </c>
      <c r="D115" s="31">
        <v>0</v>
      </c>
      <c r="E115" s="31">
        <f t="shared" si="3"/>
        <v>0</v>
      </c>
      <c r="F115" s="15">
        <v>0</v>
      </c>
      <c r="G115" s="15">
        <v>0</v>
      </c>
      <c r="H115" s="6">
        <v>0</v>
      </c>
      <c r="I115" s="20">
        <v>0</v>
      </c>
      <c r="J115" s="20">
        <v>0</v>
      </c>
      <c r="K115" s="20"/>
      <c r="L115" s="20"/>
      <c r="M115" s="20"/>
      <c r="N115" s="20"/>
      <c r="O115" s="20"/>
      <c r="P115" s="20"/>
      <c r="Q115" s="20"/>
      <c r="R115" s="64">
        <f t="shared" si="4"/>
        <v>0</v>
      </c>
    </row>
    <row r="116" spans="2:18" ht="13.5" customHeight="1" x14ac:dyDescent="0.25">
      <c r="B116" s="58" t="s">
        <v>69</v>
      </c>
      <c r="C116" s="31">
        <v>0</v>
      </c>
      <c r="D116" s="31">
        <v>0</v>
      </c>
      <c r="E116" s="31">
        <f t="shared" si="3"/>
        <v>0</v>
      </c>
      <c r="F116" s="41"/>
      <c r="G116" s="41"/>
      <c r="H116" s="6">
        <v>0</v>
      </c>
      <c r="I116" s="20">
        <v>0</v>
      </c>
      <c r="J116" s="20">
        <v>0</v>
      </c>
      <c r="K116" s="20"/>
      <c r="L116" s="20"/>
      <c r="M116" s="20"/>
      <c r="N116" s="20"/>
      <c r="O116" s="20"/>
      <c r="P116" s="20"/>
      <c r="Q116" s="20"/>
      <c r="R116" s="64">
        <f t="shared" si="4"/>
        <v>0</v>
      </c>
    </row>
    <row r="117" spans="2:18" ht="13.5" customHeight="1" x14ac:dyDescent="0.25">
      <c r="B117" s="57" t="s">
        <v>70</v>
      </c>
      <c r="C117" s="31">
        <v>0</v>
      </c>
      <c r="D117" s="31">
        <v>0</v>
      </c>
      <c r="E117" s="31">
        <f t="shared" si="3"/>
        <v>0</v>
      </c>
      <c r="F117" s="15">
        <v>0</v>
      </c>
      <c r="G117" s="15">
        <v>0</v>
      </c>
      <c r="H117" s="6">
        <v>0</v>
      </c>
      <c r="I117" s="20">
        <v>0</v>
      </c>
      <c r="J117" s="20">
        <v>0</v>
      </c>
      <c r="K117" s="20"/>
      <c r="L117" s="20"/>
      <c r="M117" s="20"/>
      <c r="N117" s="20"/>
      <c r="O117" s="20"/>
      <c r="P117" s="20"/>
      <c r="Q117" s="20"/>
      <c r="R117" s="64">
        <f t="shared" si="4"/>
        <v>0</v>
      </c>
    </row>
    <row r="118" spans="2:18" ht="13.5" customHeight="1" x14ac:dyDescent="0.25">
      <c r="B118" s="58" t="s">
        <v>71</v>
      </c>
      <c r="C118" s="31">
        <v>0</v>
      </c>
      <c r="D118" s="31">
        <v>0</v>
      </c>
      <c r="E118" s="31">
        <f t="shared" si="3"/>
        <v>0</v>
      </c>
      <c r="F118" s="15">
        <v>0</v>
      </c>
      <c r="G118" s="15">
        <v>0</v>
      </c>
      <c r="H118" s="6">
        <v>0</v>
      </c>
      <c r="I118" s="20">
        <v>0</v>
      </c>
      <c r="J118" s="20">
        <v>0</v>
      </c>
      <c r="K118" s="20"/>
      <c r="L118" s="20"/>
      <c r="M118" s="20"/>
      <c r="N118" s="20"/>
      <c r="O118" s="20"/>
      <c r="P118" s="20"/>
      <c r="Q118" s="20"/>
      <c r="R118" s="64">
        <f t="shared" si="4"/>
        <v>0</v>
      </c>
    </row>
    <row r="119" spans="2:18" ht="13.5" customHeight="1" x14ac:dyDescent="0.25">
      <c r="B119" s="58" t="s">
        <v>72</v>
      </c>
      <c r="C119" s="31">
        <v>0</v>
      </c>
      <c r="D119" s="31">
        <v>0</v>
      </c>
      <c r="E119" s="31">
        <f t="shared" si="3"/>
        <v>0</v>
      </c>
      <c r="F119" s="15">
        <v>0</v>
      </c>
      <c r="G119" s="15">
        <v>0</v>
      </c>
      <c r="H119" s="6">
        <v>0</v>
      </c>
      <c r="I119" s="20">
        <v>0</v>
      </c>
      <c r="J119" s="20">
        <v>0</v>
      </c>
      <c r="K119" s="20"/>
      <c r="L119" s="20"/>
      <c r="M119" s="20"/>
      <c r="N119" s="20"/>
      <c r="O119" s="20"/>
      <c r="P119" s="20"/>
      <c r="Q119" s="20"/>
      <c r="R119" s="64">
        <f t="shared" si="4"/>
        <v>0</v>
      </c>
    </row>
    <row r="120" spans="2:18" ht="13.5" customHeight="1" x14ac:dyDescent="0.25">
      <c r="B120" s="57" t="s">
        <v>92</v>
      </c>
      <c r="C120" s="31">
        <v>0</v>
      </c>
      <c r="D120" s="31">
        <v>0</v>
      </c>
      <c r="E120" s="31">
        <f t="shared" si="3"/>
        <v>0</v>
      </c>
      <c r="F120" s="15">
        <v>0</v>
      </c>
      <c r="G120" s="15">
        <v>0</v>
      </c>
      <c r="H120" s="6">
        <v>0</v>
      </c>
      <c r="I120" s="41"/>
      <c r="J120" s="20">
        <v>0</v>
      </c>
      <c r="K120" s="20"/>
      <c r="L120" s="20"/>
      <c r="M120" s="20"/>
      <c r="N120" s="20"/>
      <c r="O120" s="20"/>
      <c r="P120" s="20"/>
      <c r="Q120" s="20"/>
      <c r="R120" s="64">
        <f t="shared" si="4"/>
        <v>0</v>
      </c>
    </row>
    <row r="121" spans="2:18" ht="13.5" customHeight="1" x14ac:dyDescent="0.25">
      <c r="B121" s="58" t="s">
        <v>91</v>
      </c>
      <c r="C121" s="37">
        <v>22925496</v>
      </c>
      <c r="D121" s="31">
        <v>0</v>
      </c>
      <c r="E121" s="37">
        <f t="shared" si="3"/>
        <v>22925496</v>
      </c>
      <c r="F121" s="41"/>
      <c r="G121" s="15">
        <v>0</v>
      </c>
      <c r="H121" s="6">
        <v>0</v>
      </c>
      <c r="I121" s="6">
        <v>0</v>
      </c>
      <c r="J121" s="6">
        <v>0</v>
      </c>
      <c r="K121" s="6"/>
      <c r="L121" s="6"/>
      <c r="M121" s="6"/>
      <c r="N121" s="6"/>
      <c r="O121" s="6"/>
      <c r="P121" s="6"/>
      <c r="Q121" s="6"/>
      <c r="R121" s="64">
        <f t="shared" si="4"/>
        <v>0</v>
      </c>
    </row>
    <row r="122" spans="2:18" ht="13.5" customHeight="1" x14ac:dyDescent="0.25">
      <c r="B122" s="38"/>
      <c r="C122" s="53"/>
      <c r="D122" s="16"/>
      <c r="E122" s="16"/>
      <c r="F122" s="52"/>
      <c r="G122" s="1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2:18" ht="13.5" customHeight="1" x14ac:dyDescent="0.25">
      <c r="B123" s="38"/>
      <c r="C123" s="53"/>
      <c r="D123" s="16"/>
      <c r="E123" s="16"/>
      <c r="F123" s="52"/>
      <c r="G123" s="16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2:18" ht="13.5" customHeight="1" x14ac:dyDescent="0.25">
      <c r="B124" s="38"/>
      <c r="C124" s="53"/>
      <c r="D124" s="16"/>
      <c r="E124" s="16"/>
      <c r="F124" s="52"/>
      <c r="G124" s="16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6" spans="2:18" ht="14.25" customHeight="1" x14ac:dyDescent="0.25"/>
    <row r="127" spans="2:18" ht="14.25" customHeight="1" x14ac:dyDescent="0.25"/>
    <row r="147" spans="2:18" ht="13.5" customHeight="1" x14ac:dyDescent="0.25">
      <c r="B147" s="40" t="s">
        <v>73</v>
      </c>
      <c r="C147" s="4"/>
      <c r="D147" s="40"/>
      <c r="E147" s="40"/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/>
      <c r="L147" s="5"/>
      <c r="M147" s="5"/>
      <c r="N147" s="5"/>
      <c r="O147" s="5"/>
      <c r="P147" s="5"/>
      <c r="Q147" s="5"/>
      <c r="R147" s="50"/>
    </row>
    <row r="148" spans="2:18" ht="4.5" customHeight="1" x14ac:dyDescent="0.25">
      <c r="B148" s="41"/>
      <c r="C148" s="41"/>
      <c r="D148" s="41"/>
      <c r="E148" s="41"/>
      <c r="F148" s="41"/>
      <c r="G148" s="15">
        <v>0</v>
      </c>
      <c r="H148" s="41"/>
      <c r="I148" s="6">
        <v>0</v>
      </c>
      <c r="J148" s="41"/>
      <c r="K148" s="41"/>
      <c r="L148" s="41"/>
      <c r="M148" s="41"/>
      <c r="N148" s="41"/>
      <c r="O148" s="41"/>
      <c r="P148" s="41"/>
      <c r="Q148" s="41"/>
      <c r="R148" s="41"/>
    </row>
    <row r="149" spans="2:18" ht="13.5" customHeight="1" x14ac:dyDescent="0.25">
      <c r="B149" s="40" t="s">
        <v>74</v>
      </c>
      <c r="C149" s="25">
        <v>71925496</v>
      </c>
      <c r="D149" s="25">
        <v>16894720.809999999</v>
      </c>
      <c r="E149" s="25">
        <f>SUM(C149:D149)</f>
        <v>88820216.810000002</v>
      </c>
      <c r="F149" s="7">
        <v>2864010.27</v>
      </c>
      <c r="G149" s="7">
        <v>2881138.77</v>
      </c>
      <c r="H149" s="7">
        <v>2921518.42</v>
      </c>
      <c r="I149" s="7">
        <f>I112+0</f>
        <v>2849462.17</v>
      </c>
      <c r="J149" s="7">
        <f>J112+J147</f>
        <v>3057462.17</v>
      </c>
      <c r="K149" s="7">
        <v>3575861.57</v>
      </c>
      <c r="L149" s="7">
        <v>3408295.72</v>
      </c>
      <c r="M149" s="7">
        <v>3458950.99</v>
      </c>
      <c r="N149" s="7">
        <v>4557990.87</v>
      </c>
      <c r="O149" s="7">
        <v>4361334.3</v>
      </c>
      <c r="P149" s="7">
        <v>5897218.1799999997</v>
      </c>
      <c r="Q149" s="7">
        <v>4592106.1399999997</v>
      </c>
      <c r="R149" s="49">
        <f>SUM(F149:Q149)</f>
        <v>44425349.57</v>
      </c>
    </row>
    <row r="150" spans="2:18" s="33" customFormat="1" ht="12.75" customHeight="1" x14ac:dyDescent="0.25">
      <c r="B150" s="34" t="s">
        <v>90</v>
      </c>
      <c r="C150" s="34"/>
      <c r="D150" s="34"/>
      <c r="E150" s="34"/>
      <c r="G150" s="35">
        <v>0</v>
      </c>
      <c r="I150" s="36"/>
    </row>
    <row r="151" spans="2:18" s="33" customFormat="1" ht="12.75" customHeight="1" x14ac:dyDescent="0.25">
      <c r="B151" s="34"/>
      <c r="C151" s="34"/>
      <c r="D151" s="34"/>
      <c r="E151" s="34"/>
      <c r="G151" s="35"/>
      <c r="I151" s="36"/>
    </row>
    <row r="152" spans="2:18" s="33" customFormat="1" ht="12.75" customHeight="1" x14ac:dyDescent="0.25">
      <c r="B152" s="34"/>
      <c r="C152" s="34"/>
      <c r="D152" s="34"/>
      <c r="E152" s="34"/>
      <c r="G152" s="35"/>
      <c r="I152" s="36"/>
    </row>
    <row r="153" spans="2:18" x14ac:dyDescent="0.25">
      <c r="C153" s="2"/>
      <c r="D153" s="2"/>
      <c r="E153" s="2"/>
      <c r="G153" s="16"/>
      <c r="I153" s="19"/>
    </row>
    <row r="154" spans="2:18" ht="15" customHeight="1" x14ac:dyDescent="0.3">
      <c r="B154" s="67" t="s">
        <v>76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</row>
    <row r="155" spans="2:18" ht="13.5" customHeight="1" x14ac:dyDescent="0.3">
      <c r="B155" s="67" t="s">
        <v>77</v>
      </c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</row>
  </sheetData>
  <mergeCells count="7">
    <mergeCell ref="B154:R154"/>
    <mergeCell ref="B155:R155"/>
    <mergeCell ref="A3:B5"/>
    <mergeCell ref="B7:R7"/>
    <mergeCell ref="B8:R8"/>
    <mergeCell ref="B9:R9"/>
    <mergeCell ref="F10:P10"/>
  </mergeCells>
  <phoneticPr fontId="5" type="noConversion"/>
  <pageMargins left="0" right="0" top="3.937007874015748E-2" bottom="3.937007874015748E-2" header="0.19685039370078741" footer="0.19685039370078741"/>
  <pageSetup paperSize="5" scale="63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Diciembre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Xiomara Del Monte</cp:lastModifiedBy>
  <cp:lastPrinted>2023-01-03T15:11:01Z</cp:lastPrinted>
  <dcterms:created xsi:type="dcterms:W3CDTF">2018-04-17T18:57:16Z</dcterms:created>
  <dcterms:modified xsi:type="dcterms:W3CDTF">2023-01-03T15:12:35Z</dcterms:modified>
</cp:coreProperties>
</file>