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Table 1" sheetId="1" r:id="rId1"/>
  </sheets>
  <definedNames>
    <definedName name="_xlnm.Print_Area" localSheetId="0">'Table 1'!$A$1:$S$39</definedName>
  </definedNames>
  <calcPr calcId="125725"/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C19"/>
  <c r="Q18"/>
  <c r="L18"/>
  <c r="K18"/>
  <c r="J18"/>
  <c r="I18"/>
  <c r="H18"/>
  <c r="G18"/>
  <c r="F18"/>
  <c r="E18"/>
  <c r="Q15"/>
  <c r="L15"/>
  <c r="K15"/>
  <c r="J15"/>
  <c r="I15"/>
  <c r="H15"/>
  <c r="G15"/>
  <c r="F15"/>
  <c r="E15"/>
  <c r="E12"/>
  <c r="F12"/>
  <c r="G12"/>
  <c r="H12"/>
  <c r="I12"/>
  <c r="J12"/>
  <c r="K12"/>
  <c r="L12"/>
  <c r="Q12"/>
  <c r="N17"/>
  <c r="N18" s="1"/>
  <c r="P17"/>
  <c r="P18" s="1"/>
  <c r="O17"/>
  <c r="O18" s="1"/>
  <c r="N11"/>
  <c r="N14"/>
  <c r="P14"/>
  <c r="O14"/>
  <c r="P15" l="1"/>
  <c r="N15"/>
  <c r="O15"/>
  <c r="N12"/>
  <c r="P11" l="1"/>
  <c r="O11"/>
  <c r="P12" l="1"/>
  <c r="O12"/>
</calcChain>
</file>

<file path=xl/sharedStrings.xml><?xml version="1.0" encoding="utf-8"?>
<sst xmlns="http://schemas.openxmlformats.org/spreadsheetml/2006/main" count="69" uniqueCount="64">
  <si>
    <t>TOTAL GENERAL</t>
  </si>
  <si>
    <t>SECCION 1F: PIE DEL DOCUMENTO</t>
  </si>
  <si>
    <t>Respons. Unidad Ejecutora</t>
  </si>
  <si>
    <t>Lic. Miguel A. Cabrera</t>
  </si>
  <si>
    <t>Responsable de Registro</t>
  </si>
  <si>
    <t>Licda. Anny Rosario Correa Pena</t>
  </si>
  <si>
    <t xml:space="preserve">Director Ejecutivo </t>
  </si>
  <si>
    <t>Lic. Maximo Perez Perez</t>
  </si>
  <si>
    <t>PROYECTO:0</t>
  </si>
  <si>
    <t>PROGRAMA:11</t>
  </si>
  <si>
    <t>SUBPROGRAMA:02</t>
  </si>
  <si>
    <t>FONDO:0100</t>
  </si>
  <si>
    <t xml:space="preserve">     ACT:0001</t>
  </si>
  <si>
    <t>DAF:01          UE:0001</t>
  </si>
  <si>
    <t xml:space="preserve">     CAPITULO: 5112</t>
  </si>
  <si>
    <t>INAZUCAR</t>
  </si>
  <si>
    <t>Director INAZUCAR</t>
  </si>
  <si>
    <t>CARRERA ADMINISTRATIVA</t>
  </si>
  <si>
    <t>Enc. Division Recursos Humanos</t>
  </si>
  <si>
    <t>Enc. Dpto. Administrativo Financiero</t>
  </si>
  <si>
    <t>F</t>
  </si>
  <si>
    <t>M</t>
  </si>
  <si>
    <t>CARGO</t>
  </si>
  <si>
    <t>NOMBRE</t>
  </si>
  <si>
    <t>SEXO</t>
  </si>
  <si>
    <t>ESTATUS</t>
  </si>
  <si>
    <t>SUELDO BRUTO (RD$)</t>
  </si>
  <si>
    <t>SEGURO SAVICA</t>
  </si>
  <si>
    <t>SEGURIDAD SOCIAL (Ley 87-01)</t>
  </si>
  <si>
    <t>TOTAL RETENCIONES</t>
  </si>
  <si>
    <t>EMPLEADO
(2.87%)</t>
  </si>
  <si>
    <t>PATRONAL (7.10%)</t>
  </si>
  <si>
    <t>RIESGO LABORAL (1.3%) (2*)</t>
  </si>
  <si>
    <t>EMPLEADO (3.04%)</t>
  </si>
  <si>
    <t>PATRONAL (7.09%)</t>
  </si>
  <si>
    <t>SUBTOTAL TSS</t>
  </si>
  <si>
    <t>DEDUCION EMPLEADO</t>
  </si>
  <si>
    <t>APORTES PATRONAL</t>
  </si>
  <si>
    <t>SUB-TOTAL</t>
  </si>
  <si>
    <t>SECCION DE COMUNICACIONES</t>
  </si>
  <si>
    <t>INSTITUTO AZUCARERO DOMINICANO</t>
  </si>
  <si>
    <t>SEGURO DE PENSION          (9.97%)</t>
  </si>
  <si>
    <t>SEGURO DE SALUD        (10.13%) (3*)</t>
  </si>
  <si>
    <t>REGISTRO DEPENDIENTE ADICIONAL        (4*)</t>
  </si>
  <si>
    <t>OBSERVACIONES :</t>
  </si>
  <si>
    <t>(1*) Deduccion directa en declaracion ISR empleados del SUIRPLUS. Rentas hasta RD$416,220.00 estan exentas</t>
  </si>
  <si>
    <t>IMPUESTO S/R          (Ley 11-92)
(1*)</t>
  </si>
  <si>
    <t>FECHA   DE    VENCIMIENTO</t>
  </si>
  <si>
    <t>FECHA   DE    INICIO</t>
  </si>
  <si>
    <t>SUELDO BRUTO  (RD$)</t>
  </si>
  <si>
    <t>(4*) Deduccion directa declaracion TSS del SUIRPLUS por registro de dependientes adicionales al SDSS, RD$1,350,12 por cada dependiente adicional registrado.</t>
  </si>
  <si>
    <t>(2*) Salario cotizable hasta RD$162,625.00, deducion directa de la declaracion TSS del SUIRPLUS.</t>
  </si>
  <si>
    <t>(3*) Salario cotizable hasta RD$325,250.00, deduccion directa de la declaracion TSS del SUIRPLUS.</t>
  </si>
  <si>
    <t>CUENTA:2.1.1.2.11</t>
  </si>
  <si>
    <t>SECCION SERVICIOS GENERALES</t>
  </si>
  <si>
    <t>JOSE ERNESTO HEREDIA ADAMES</t>
  </si>
  <si>
    <t>ENC. SECCION SERVICIOS GENERALES</t>
  </si>
  <si>
    <t>SECCION COMPRAS Y CONTRATACIONES</t>
  </si>
  <si>
    <t>RICARDO ANTONIO RODRIGUEZ ANTIGUA</t>
  </si>
  <si>
    <t>TECNICO DE COMPRAS Y CONTRATACIONES</t>
  </si>
  <si>
    <t>GLINNYSS ELENA PEREZ FIGUEROA</t>
  </si>
  <si>
    <t>ENC. SECCION COMUNICACIÓN</t>
  </si>
  <si>
    <t xml:space="preserve">                                            CONCEPTO: PAGO SUELDO NOMINA INTERINATO CORRESPONDIENTE AL MES DE FEBRERO 2022</t>
  </si>
  <si>
    <t>Firmas Autorizadas para el documento de Gasto No. 2022-5112-01-01-0001-47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</si>
</sst>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name val="Times New Roman"/>
      <family val="1"/>
    </font>
    <font>
      <b/>
      <sz val="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6" xfId="0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/>
    </xf>
    <xf numFmtId="0" fontId="7" fillId="0" borderId="0" xfId="0" applyFont="1" applyFill="1" applyBorder="1" applyAlignment="1"/>
    <xf numFmtId="20" fontId="8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1" applyFont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right" vertical="center" shrinkToFit="1"/>
    </xf>
    <xf numFmtId="2" fontId="14" fillId="2" borderId="0" xfId="0" applyNumberFormat="1" applyFont="1" applyFill="1" applyBorder="1" applyAlignment="1">
      <alignment horizontal="right" vertical="center" shrinkToFit="1"/>
    </xf>
    <xf numFmtId="4" fontId="10" fillId="2" borderId="0" xfId="0" applyNumberFormat="1" applyFont="1" applyFill="1" applyBorder="1" applyAlignment="1">
      <alignment horizontal="right" vertical="center" shrinkToFit="1"/>
    </xf>
    <xf numFmtId="164" fontId="10" fillId="2" borderId="0" xfId="0" applyNumberFormat="1" applyFont="1" applyFill="1" applyBorder="1" applyAlignment="1">
      <alignment horizontal="right" vertical="center" shrinkToFit="1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14" fillId="2" borderId="0" xfId="0" applyNumberFormat="1" applyFont="1" applyFill="1" applyBorder="1" applyAlignment="1">
      <alignment horizontal="right" vertical="center" wrapText="1" shrinkToFit="1"/>
    </xf>
    <xf numFmtId="2" fontId="14" fillId="2" borderId="0" xfId="0" applyNumberFormat="1" applyFont="1" applyFill="1" applyBorder="1" applyAlignment="1">
      <alignment horizontal="right" vertical="center" wrapText="1" shrinkToFit="1"/>
    </xf>
    <xf numFmtId="4" fontId="10" fillId="2" borderId="0" xfId="0" applyNumberFormat="1" applyFont="1" applyFill="1" applyBorder="1" applyAlignment="1">
      <alignment horizontal="right" vertical="center" wrapText="1" shrinkToFit="1"/>
    </xf>
    <xf numFmtId="164" fontId="10" fillId="2" borderId="0" xfId="0" applyNumberFormat="1" applyFont="1" applyFill="1" applyBorder="1" applyAlignment="1">
      <alignment horizontal="right" vertical="center" wrapText="1" shrinkToFi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horizontal="right" wrapText="1"/>
    </xf>
    <xf numFmtId="164" fontId="15" fillId="5" borderId="0" xfId="0" applyNumberFormat="1" applyFont="1" applyFill="1" applyBorder="1" applyAlignment="1">
      <alignment horizontal="right" wrapText="1"/>
    </xf>
    <xf numFmtId="4" fontId="9" fillId="5" borderId="0" xfId="0" applyNumberFormat="1" applyFont="1" applyFill="1" applyBorder="1" applyAlignment="1">
      <alignment horizontal="right" wrapText="1"/>
    </xf>
    <xf numFmtId="2" fontId="9" fillId="5" borderId="0" xfId="0" applyNumberFormat="1" applyFont="1" applyFill="1" applyBorder="1" applyAlignment="1">
      <alignment horizontal="right" wrapText="1"/>
    </xf>
    <xf numFmtId="0" fontId="17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right" vertical="top" wrapText="1"/>
    </xf>
    <xf numFmtId="164" fontId="15" fillId="5" borderId="0" xfId="0" applyNumberFormat="1" applyFont="1" applyFill="1" applyBorder="1" applyAlignment="1">
      <alignment horizontal="right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2" fontId="9" fillId="5" borderId="0" xfId="0" applyNumberFormat="1" applyFont="1" applyFill="1" applyBorder="1" applyAlignment="1">
      <alignment horizontal="right" vertical="top" wrapText="1"/>
    </xf>
    <xf numFmtId="0" fontId="11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164" fontId="13" fillId="5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top"/>
    </xf>
    <xf numFmtId="164" fontId="18" fillId="5" borderId="5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</xdr:colOff>
      <xdr:row>0</xdr:row>
      <xdr:rowOff>42516</xdr:rowOff>
    </xdr:from>
    <xdr:to>
      <xdr:col>9</xdr:col>
      <xdr:colOff>60075</xdr:colOff>
      <xdr:row>0</xdr:row>
      <xdr:rowOff>502708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5" y="42516"/>
          <a:ext cx="894039" cy="462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topLeftCell="B1" zoomScale="196" zoomScaleNormal="196" workbookViewId="0">
      <selection activeCell="B12" sqref="B12"/>
    </sheetView>
  </sheetViews>
  <sheetFormatPr baseColWidth="10" defaultColWidth="9.33203125" defaultRowHeight="13.2"/>
  <cols>
    <col min="1" max="1" width="13.77734375" customWidth="1"/>
    <col min="2" max="2" width="14.44140625" customWidth="1"/>
    <col min="3" max="3" width="4" customWidth="1"/>
    <col min="4" max="4" width="10.44140625" customWidth="1"/>
    <col min="5" max="5" width="5.44140625" customWidth="1"/>
    <col min="6" max="6" width="5" customWidth="1"/>
    <col min="7" max="7" width="3.77734375" customWidth="1"/>
    <col min="8" max="8" width="5.33203125" customWidth="1"/>
    <col min="9" max="9" width="5.44140625" customWidth="1"/>
    <col min="10" max="10" width="4.77734375" customWidth="1"/>
    <col min="11" max="11" width="5.109375" customWidth="1"/>
    <col min="12" max="12" width="5.33203125" customWidth="1"/>
    <col min="13" max="13" width="6.33203125" customWidth="1"/>
    <col min="14" max="14" width="5.44140625" customWidth="1"/>
    <col min="15" max="15" width="5.33203125" customWidth="1"/>
    <col min="16" max="16" width="5.109375" customWidth="1"/>
    <col min="17" max="17" width="5.33203125" customWidth="1"/>
    <col min="18" max="18" width="4.33203125" customWidth="1"/>
    <col min="19" max="19" width="6.44140625" customWidth="1"/>
    <col min="20" max="20" width="4.44140625" customWidth="1"/>
    <col min="21" max="21" width="5.33203125" customWidth="1"/>
  </cols>
  <sheetData>
    <row r="1" spans="1:20" ht="39.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8.1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ht="6.9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9.9" customHeight="1"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7"/>
    </row>
    <row r="5" spans="1:20" ht="9.9" customHeight="1">
      <c r="A5" s="14"/>
      <c r="B5" s="19" t="s">
        <v>62</v>
      </c>
      <c r="C5" s="14"/>
      <c r="D5" s="14"/>
      <c r="E5" s="1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9.9" customHeight="1">
      <c r="A6" s="15" t="s">
        <v>14</v>
      </c>
      <c r="B6" s="11" t="s">
        <v>13</v>
      </c>
      <c r="C6" s="11"/>
      <c r="D6" s="12" t="s">
        <v>9</v>
      </c>
      <c r="E6" s="11" t="s">
        <v>10</v>
      </c>
      <c r="F6" s="11"/>
      <c r="G6" s="11"/>
      <c r="H6" s="11" t="s">
        <v>8</v>
      </c>
      <c r="I6" s="11"/>
      <c r="J6" s="13" t="s">
        <v>12</v>
      </c>
      <c r="K6" s="13"/>
      <c r="L6" s="11" t="s">
        <v>53</v>
      </c>
      <c r="M6" s="11"/>
      <c r="N6" s="11"/>
      <c r="O6" s="11" t="s">
        <v>11</v>
      </c>
      <c r="P6" s="11"/>
      <c r="Q6" s="11"/>
      <c r="R6" s="11"/>
      <c r="S6" s="10"/>
    </row>
    <row r="7" spans="1:20" ht="15" customHeight="1">
      <c r="A7" s="72" t="s">
        <v>23</v>
      </c>
      <c r="B7" s="72" t="s">
        <v>22</v>
      </c>
      <c r="C7" s="49"/>
      <c r="D7" s="72" t="s">
        <v>25</v>
      </c>
      <c r="E7" s="72" t="s">
        <v>26</v>
      </c>
      <c r="F7" s="70" t="s">
        <v>46</v>
      </c>
      <c r="G7" s="70" t="s">
        <v>27</v>
      </c>
      <c r="H7" s="76" t="s">
        <v>28</v>
      </c>
      <c r="I7" s="77"/>
      <c r="J7" s="77"/>
      <c r="K7" s="77"/>
      <c r="L7" s="77"/>
      <c r="M7" s="77"/>
      <c r="N7" s="78"/>
      <c r="O7" s="76" t="s">
        <v>29</v>
      </c>
      <c r="P7" s="78"/>
      <c r="Q7" s="70" t="s">
        <v>49</v>
      </c>
      <c r="R7" s="70" t="s">
        <v>48</v>
      </c>
      <c r="S7" s="70" t="s">
        <v>47</v>
      </c>
    </row>
    <row r="8" spans="1:20" ht="12" customHeight="1">
      <c r="A8" s="73"/>
      <c r="B8" s="73"/>
      <c r="C8" s="49" t="s">
        <v>24</v>
      </c>
      <c r="D8" s="73"/>
      <c r="E8" s="73"/>
      <c r="F8" s="71"/>
      <c r="G8" s="71"/>
      <c r="H8" s="68" t="s">
        <v>41</v>
      </c>
      <c r="I8" s="69"/>
      <c r="J8" s="66" t="s">
        <v>32</v>
      </c>
      <c r="K8" s="68" t="s">
        <v>42</v>
      </c>
      <c r="L8" s="69"/>
      <c r="M8" s="66" t="s">
        <v>43</v>
      </c>
      <c r="N8" s="66" t="s">
        <v>35</v>
      </c>
      <c r="O8" s="66" t="s">
        <v>36</v>
      </c>
      <c r="P8" s="66" t="s">
        <v>37</v>
      </c>
      <c r="Q8" s="71"/>
      <c r="R8" s="71"/>
      <c r="S8" s="71"/>
    </row>
    <row r="9" spans="1:20" ht="15" customHeight="1">
      <c r="A9" s="74"/>
      <c r="B9" s="74"/>
      <c r="C9" s="49"/>
      <c r="D9" s="74"/>
      <c r="E9" s="74"/>
      <c r="F9" s="67"/>
      <c r="G9" s="67"/>
      <c r="H9" s="50" t="s">
        <v>30</v>
      </c>
      <c r="I9" s="50" t="s">
        <v>31</v>
      </c>
      <c r="J9" s="67"/>
      <c r="K9" s="50" t="s">
        <v>33</v>
      </c>
      <c r="L9" s="50" t="s">
        <v>34</v>
      </c>
      <c r="M9" s="67"/>
      <c r="N9" s="67"/>
      <c r="O9" s="67"/>
      <c r="P9" s="67"/>
      <c r="Q9" s="67"/>
      <c r="R9" s="67"/>
      <c r="S9" s="67"/>
    </row>
    <row r="10" spans="1:20" ht="9.9" customHeight="1">
      <c r="A10" s="65" t="s">
        <v>54</v>
      </c>
      <c r="B10" s="65"/>
      <c r="C10" s="24"/>
      <c r="D10" s="24"/>
      <c r="E10" s="24"/>
      <c r="F10" s="25"/>
      <c r="G10" s="24"/>
      <c r="H10" s="26"/>
      <c r="I10" s="27"/>
      <c r="J10" s="24"/>
      <c r="K10" s="27"/>
      <c r="L10" s="27"/>
      <c r="M10" s="24"/>
      <c r="N10" s="24"/>
      <c r="O10" s="24"/>
      <c r="P10" s="24"/>
      <c r="Q10" s="24"/>
      <c r="R10" s="24"/>
      <c r="S10" s="24"/>
    </row>
    <row r="11" spans="1:20" ht="12" customHeight="1">
      <c r="A11" s="28" t="s">
        <v>55</v>
      </c>
      <c r="B11" s="28" t="s">
        <v>56</v>
      </c>
      <c r="C11" s="29" t="s">
        <v>21</v>
      </c>
      <c r="D11" s="29" t="s">
        <v>17</v>
      </c>
      <c r="E11" s="30">
        <v>10000</v>
      </c>
      <c r="F11" s="30"/>
      <c r="G11" s="30">
        <v>25</v>
      </c>
      <c r="H11" s="30">
        <v>304</v>
      </c>
      <c r="I11" s="38">
        <v>709</v>
      </c>
      <c r="J11" s="39">
        <v>110</v>
      </c>
      <c r="K11" s="30">
        <v>287</v>
      </c>
      <c r="L11" s="40">
        <v>710</v>
      </c>
      <c r="M11" s="30"/>
      <c r="N11" s="40">
        <f>SUM(H11:L11)</f>
        <v>2120</v>
      </c>
      <c r="O11" s="40">
        <f>SUM(H11+K11)</f>
        <v>591</v>
      </c>
      <c r="P11" s="40">
        <f>SUM(I11+J11+L11)</f>
        <v>1529</v>
      </c>
      <c r="Q11" s="41">
        <v>9384</v>
      </c>
      <c r="R11" s="42">
        <v>44562</v>
      </c>
      <c r="S11" s="42">
        <v>44713</v>
      </c>
    </row>
    <row r="12" spans="1:20" ht="9.9" customHeight="1">
      <c r="A12" s="43" t="s">
        <v>38</v>
      </c>
      <c r="B12" s="44"/>
      <c r="C12" s="44">
        <v>1</v>
      </c>
      <c r="D12" s="44"/>
      <c r="E12" s="45">
        <f t="shared" ref="E12:L12" si="0">SUM(E11:E11)</f>
        <v>10000</v>
      </c>
      <c r="F12" s="46">
        <f t="shared" si="0"/>
        <v>0</v>
      </c>
      <c r="G12" s="45">
        <f t="shared" si="0"/>
        <v>25</v>
      </c>
      <c r="H12" s="46">
        <f t="shared" si="0"/>
        <v>304</v>
      </c>
      <c r="I12" s="47">
        <f t="shared" si="0"/>
        <v>709</v>
      </c>
      <c r="J12" s="48">
        <f t="shared" si="0"/>
        <v>110</v>
      </c>
      <c r="K12" s="45">
        <f t="shared" si="0"/>
        <v>287</v>
      </c>
      <c r="L12" s="47">
        <f t="shared" si="0"/>
        <v>710</v>
      </c>
      <c r="M12" s="48">
        <v>0</v>
      </c>
      <c r="N12" s="47">
        <f>SUM(N11:N11)</f>
        <v>2120</v>
      </c>
      <c r="O12" s="47">
        <f>SUM(O11:O11)</f>
        <v>591</v>
      </c>
      <c r="P12" s="47">
        <f>SUM(P11:P11)</f>
        <v>1529</v>
      </c>
      <c r="Q12" s="45">
        <f>SUM(Q11:Q11)</f>
        <v>9384</v>
      </c>
      <c r="R12" s="44"/>
      <c r="S12" s="44"/>
    </row>
    <row r="13" spans="1:20" ht="9.9" customHeight="1">
      <c r="A13" s="53" t="s">
        <v>57</v>
      </c>
      <c r="B13" s="20"/>
      <c r="C13" s="20"/>
      <c r="D13" s="20"/>
      <c r="E13" s="20"/>
      <c r="F13" s="21"/>
      <c r="G13" s="20"/>
      <c r="H13" s="22"/>
      <c r="I13" s="23"/>
      <c r="J13" s="20"/>
      <c r="K13" s="23"/>
      <c r="L13" s="23"/>
      <c r="M13" s="20"/>
      <c r="N13" s="20"/>
      <c r="O13" s="20"/>
      <c r="P13" s="20"/>
      <c r="Q13" s="20"/>
      <c r="R13" s="20"/>
      <c r="S13" s="20"/>
    </row>
    <row r="14" spans="1:20" ht="12" customHeight="1">
      <c r="A14" s="28" t="s">
        <v>58</v>
      </c>
      <c r="B14" s="28" t="s">
        <v>59</v>
      </c>
      <c r="C14" s="29" t="s">
        <v>21</v>
      </c>
      <c r="D14" s="29" t="s">
        <v>17</v>
      </c>
      <c r="E14" s="30">
        <v>13000</v>
      </c>
      <c r="F14" s="30"/>
      <c r="G14" s="30">
        <v>25</v>
      </c>
      <c r="H14" s="30">
        <v>395.2</v>
      </c>
      <c r="I14" s="31">
        <v>921.7</v>
      </c>
      <c r="J14" s="32">
        <v>143</v>
      </c>
      <c r="K14" s="30">
        <v>373.1</v>
      </c>
      <c r="L14" s="33">
        <v>923</v>
      </c>
      <c r="M14" s="30"/>
      <c r="N14" s="33">
        <f>SUM(H14:L14)</f>
        <v>2756</v>
      </c>
      <c r="O14" s="33">
        <f>SUM(H14+K14)</f>
        <v>768.3</v>
      </c>
      <c r="P14" s="33">
        <f>SUM(I14+J14+L14)</f>
        <v>1987.7</v>
      </c>
      <c r="Q14" s="34">
        <v>12206.7</v>
      </c>
      <c r="R14" s="42">
        <v>44562</v>
      </c>
      <c r="S14" s="42">
        <v>44713</v>
      </c>
    </row>
    <row r="15" spans="1:20" ht="15" customHeight="1">
      <c r="A15" s="43" t="s">
        <v>38</v>
      </c>
      <c r="B15" s="44"/>
      <c r="C15" s="44">
        <v>1</v>
      </c>
      <c r="D15" s="44"/>
      <c r="E15" s="45">
        <f t="shared" ref="E15:L15" si="1">SUM(E14:E14)</f>
        <v>13000</v>
      </c>
      <c r="F15" s="46">
        <f t="shared" si="1"/>
        <v>0</v>
      </c>
      <c r="G15" s="45">
        <f t="shared" si="1"/>
        <v>25</v>
      </c>
      <c r="H15" s="46">
        <f t="shared" si="1"/>
        <v>395.2</v>
      </c>
      <c r="I15" s="47">
        <f t="shared" si="1"/>
        <v>921.7</v>
      </c>
      <c r="J15" s="48">
        <f t="shared" si="1"/>
        <v>143</v>
      </c>
      <c r="K15" s="45">
        <f t="shared" si="1"/>
        <v>373.1</v>
      </c>
      <c r="L15" s="47">
        <f t="shared" si="1"/>
        <v>923</v>
      </c>
      <c r="M15" s="48">
        <v>0</v>
      </c>
      <c r="N15" s="47">
        <f>SUM(N14:N14)</f>
        <v>2756</v>
      </c>
      <c r="O15" s="47">
        <f>SUM(O14:O14)</f>
        <v>768.3</v>
      </c>
      <c r="P15" s="47">
        <f>SUM(P14:P14)</f>
        <v>1987.7</v>
      </c>
      <c r="Q15" s="45">
        <f>SUM(Q14:Q14)</f>
        <v>12206.7</v>
      </c>
      <c r="R15" s="44"/>
      <c r="S15" s="44"/>
      <c r="T15" s="37"/>
    </row>
    <row r="16" spans="1:20" ht="9.9" customHeight="1">
      <c r="A16" s="36" t="s">
        <v>39</v>
      </c>
      <c r="B16" s="29"/>
      <c r="C16" s="29"/>
      <c r="D16" s="29"/>
      <c r="E16" s="30"/>
      <c r="F16" s="30"/>
      <c r="G16" s="30"/>
      <c r="H16" s="30"/>
      <c r="I16" s="31"/>
      <c r="J16" s="32"/>
      <c r="K16" s="30"/>
      <c r="L16" s="33"/>
      <c r="M16" s="30"/>
      <c r="N16" s="33"/>
      <c r="O16" s="33"/>
      <c r="P16" s="33"/>
      <c r="Q16" s="34"/>
      <c r="R16" s="35"/>
      <c r="S16" s="35"/>
    </row>
    <row r="17" spans="1:21" ht="12" customHeight="1">
      <c r="A17" s="28" t="s">
        <v>60</v>
      </c>
      <c r="B17" s="28" t="s">
        <v>61</v>
      </c>
      <c r="C17" s="29" t="s">
        <v>20</v>
      </c>
      <c r="D17" s="29" t="s">
        <v>17</v>
      </c>
      <c r="E17" s="30">
        <v>15000</v>
      </c>
      <c r="F17" s="30"/>
      <c r="G17" s="30">
        <v>25</v>
      </c>
      <c r="H17" s="30">
        <v>456</v>
      </c>
      <c r="I17" s="31">
        <v>1063.5</v>
      </c>
      <c r="J17" s="32">
        <v>165</v>
      </c>
      <c r="K17" s="30">
        <v>430.5</v>
      </c>
      <c r="L17" s="33">
        <v>1065</v>
      </c>
      <c r="M17" s="30"/>
      <c r="N17" s="33">
        <f>SUM(H17:L17)</f>
        <v>3180</v>
      </c>
      <c r="O17" s="33">
        <f>SUM(H17+K17)</f>
        <v>886.5</v>
      </c>
      <c r="P17" s="33">
        <f>SUM(I17+J17+L17)</f>
        <v>2293.5</v>
      </c>
      <c r="Q17" s="34">
        <v>14088.5</v>
      </c>
      <c r="R17" s="42">
        <v>44562</v>
      </c>
      <c r="S17" s="42">
        <v>44713</v>
      </c>
    </row>
    <row r="18" spans="1:21" ht="15" customHeight="1">
      <c r="A18" s="54" t="s">
        <v>38</v>
      </c>
      <c r="B18" s="44"/>
      <c r="C18" s="55">
        <v>1</v>
      </c>
      <c r="D18" s="55"/>
      <c r="E18" s="56">
        <f t="shared" ref="E18:L18" si="2">SUM(E16:E17)</f>
        <v>15000</v>
      </c>
      <c r="F18" s="57">
        <f t="shared" si="2"/>
        <v>0</v>
      </c>
      <c r="G18" s="56">
        <f t="shared" si="2"/>
        <v>25</v>
      </c>
      <c r="H18" s="57">
        <f t="shared" si="2"/>
        <v>456</v>
      </c>
      <c r="I18" s="58">
        <f t="shared" si="2"/>
        <v>1063.5</v>
      </c>
      <c r="J18" s="59">
        <f t="shared" si="2"/>
        <v>165</v>
      </c>
      <c r="K18" s="56">
        <f t="shared" si="2"/>
        <v>430.5</v>
      </c>
      <c r="L18" s="58">
        <f t="shared" si="2"/>
        <v>1065</v>
      </c>
      <c r="M18" s="59">
        <v>0</v>
      </c>
      <c r="N18" s="58">
        <f>SUM(N16:N17)</f>
        <v>3180</v>
      </c>
      <c r="O18" s="58">
        <f>SUM(O16:O17)</f>
        <v>886.5</v>
      </c>
      <c r="P18" s="58">
        <f>SUM(P16:P17)</f>
        <v>2293.5</v>
      </c>
      <c r="Q18" s="56">
        <f>SUM(Q16:Q17)</f>
        <v>14088.5</v>
      </c>
      <c r="R18" s="55"/>
      <c r="S18" s="55"/>
    </row>
    <row r="19" spans="1:21" ht="8.1" customHeight="1">
      <c r="A19" s="60" t="s">
        <v>0</v>
      </c>
      <c r="B19" s="61"/>
      <c r="C19" s="52">
        <f>SUM(C12+C15+C18)</f>
        <v>3</v>
      </c>
      <c r="D19" s="61"/>
      <c r="E19" s="64">
        <f>SUM(E12+E15+E18)</f>
        <v>38000</v>
      </c>
      <c r="F19" s="64">
        <f t="shared" ref="F19:Q19" si="3">SUM(F12+F15+F18)</f>
        <v>0</v>
      </c>
      <c r="G19" s="64">
        <f t="shared" si="3"/>
        <v>75</v>
      </c>
      <c r="H19" s="64">
        <f t="shared" si="3"/>
        <v>1155.2</v>
      </c>
      <c r="I19" s="64">
        <f t="shared" si="3"/>
        <v>2694.2</v>
      </c>
      <c r="J19" s="64">
        <f t="shared" si="3"/>
        <v>418</v>
      </c>
      <c r="K19" s="64">
        <f t="shared" si="3"/>
        <v>1090.5999999999999</v>
      </c>
      <c r="L19" s="64">
        <f t="shared" si="3"/>
        <v>2698</v>
      </c>
      <c r="M19" s="64">
        <f t="shared" si="3"/>
        <v>0</v>
      </c>
      <c r="N19" s="64">
        <f t="shared" si="3"/>
        <v>8056</v>
      </c>
      <c r="O19" s="64">
        <f t="shared" si="3"/>
        <v>2245.8000000000002</v>
      </c>
      <c r="P19" s="64">
        <f t="shared" si="3"/>
        <v>5810.2</v>
      </c>
      <c r="Q19" s="64">
        <f t="shared" si="3"/>
        <v>35679.199999999997</v>
      </c>
      <c r="R19" s="62"/>
      <c r="S19" s="62"/>
      <c r="T19" s="63"/>
      <c r="U19" s="63"/>
    </row>
    <row r="20" spans="1:21" ht="6.9" customHeight="1">
      <c r="A20" s="1"/>
      <c r="B20" s="2" t="s">
        <v>1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1" ht="6.9" customHeight="1">
      <c r="A21" s="1"/>
      <c r="B21" s="2"/>
      <c r="C21" s="2"/>
      <c r="D21" s="3" t="s">
        <v>63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ht="6.9" customHeight="1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6.9" customHeight="1">
      <c r="A23" s="1"/>
      <c r="B23" s="2"/>
      <c r="C23" s="2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</row>
    <row r="24" spans="1:21" ht="6.9" customHeight="1">
      <c r="A24" s="3" t="s">
        <v>44</v>
      </c>
      <c r="B24" s="4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P24" s="1"/>
      <c r="Q24" s="1"/>
      <c r="R24" s="1"/>
      <c r="S24" s="1"/>
    </row>
    <row r="25" spans="1:21" ht="6.9" customHeight="1">
      <c r="A25" s="4" t="s">
        <v>45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"/>
      <c r="S25" s="1"/>
    </row>
    <row r="26" spans="1:21" ht="8.1" customHeight="1">
      <c r="A26" s="4" t="s">
        <v>51</v>
      </c>
      <c r="C26" s="4"/>
      <c r="E26" s="4"/>
      <c r="F26" s="4"/>
      <c r="G26" s="4"/>
      <c r="H26" s="4"/>
      <c r="I26" s="4"/>
      <c r="J26" s="1"/>
      <c r="K26" s="1"/>
      <c r="L26" s="1"/>
      <c r="M26" s="1"/>
      <c r="P26" s="1"/>
      <c r="Q26" s="1"/>
      <c r="R26" s="1"/>
      <c r="S26" s="1"/>
    </row>
    <row r="27" spans="1:21" ht="5.0999999999999996" customHeight="1">
      <c r="A27" s="51" t="s">
        <v>52</v>
      </c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P27" s="1"/>
      <c r="Q27" s="1"/>
      <c r="R27" s="1"/>
      <c r="S27" s="1"/>
    </row>
    <row r="28" spans="1:21" ht="5.0999999999999996" customHeight="1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P28" s="1"/>
      <c r="Q28" s="1"/>
      <c r="R28" s="1"/>
      <c r="S28" s="1"/>
    </row>
    <row r="29" spans="1:21" ht="6.9" customHeight="1">
      <c r="C29" s="4"/>
      <c r="D29" s="4"/>
      <c r="E29" s="4"/>
      <c r="F29" s="4"/>
      <c r="H29" s="4"/>
      <c r="J29" s="4"/>
      <c r="K29" s="4"/>
      <c r="L29" s="4"/>
      <c r="P29" s="1"/>
      <c r="Q29" s="1"/>
      <c r="R29" s="1"/>
      <c r="S29" s="1"/>
    </row>
    <row r="30" spans="1:21" ht="6.9" customHeight="1">
      <c r="H30" s="4"/>
      <c r="J30" s="4"/>
      <c r="K30" s="4"/>
      <c r="L30" s="4"/>
      <c r="P30" s="1"/>
      <c r="Q30" s="1"/>
      <c r="R30" s="1"/>
      <c r="S30" s="1"/>
    </row>
    <row r="31" spans="1:21" ht="5.0999999999999996" customHeight="1">
      <c r="B31" s="1"/>
      <c r="C31" s="1"/>
      <c r="D31" s="1"/>
      <c r="E31" s="1"/>
      <c r="P31" s="1"/>
      <c r="Q31" s="1"/>
      <c r="R31" s="1"/>
      <c r="S31" s="1"/>
    </row>
    <row r="32" spans="1:21" ht="5.0999999999999996" customHeight="1"/>
    <row r="33" spans="6:16" ht="5.0999999999999996" customHeight="1"/>
    <row r="34" spans="6:16" ht="5.0999999999999996" customHeight="1">
      <c r="G34" s="6"/>
      <c r="K34" s="6"/>
      <c r="O34" s="6"/>
    </row>
    <row r="35" spans="6:16" ht="5.0999999999999996" customHeight="1">
      <c r="G35" s="6"/>
      <c r="K35" s="6"/>
      <c r="O35" s="6"/>
    </row>
    <row r="36" spans="6:16" ht="5.0999999999999996" customHeight="1">
      <c r="F36" s="9"/>
      <c r="G36" s="9"/>
      <c r="H36" s="9"/>
      <c r="J36" s="16"/>
      <c r="K36" s="16"/>
      <c r="L36" s="16"/>
      <c r="M36" s="1"/>
      <c r="N36" s="16"/>
      <c r="O36" s="16"/>
      <c r="P36" s="16"/>
    </row>
    <row r="37" spans="6:16" ht="5.0999999999999996" customHeight="1">
      <c r="F37" s="1"/>
      <c r="G37" s="5" t="s">
        <v>2</v>
      </c>
      <c r="H37" s="1"/>
      <c r="I37" s="1"/>
      <c r="K37" s="5" t="s">
        <v>4</v>
      </c>
      <c r="L37" s="1"/>
      <c r="M37" s="1"/>
      <c r="N37" s="1"/>
      <c r="O37" s="5" t="s">
        <v>16</v>
      </c>
    </row>
    <row r="38" spans="6:16" ht="5.0999999999999996" customHeight="1">
      <c r="G38" s="6" t="s">
        <v>3</v>
      </c>
      <c r="K38" s="6" t="s">
        <v>5</v>
      </c>
      <c r="O38" s="6" t="s">
        <v>7</v>
      </c>
    </row>
    <row r="39" spans="6:16" ht="5.0999999999999996" customHeight="1">
      <c r="G39" s="6" t="s">
        <v>19</v>
      </c>
      <c r="K39" s="6" t="s">
        <v>18</v>
      </c>
      <c r="O39" s="6" t="s">
        <v>6</v>
      </c>
    </row>
  </sheetData>
  <sheetProtection password="F092" sheet="1" objects="1" scenarios="1"/>
  <mergeCells count="21">
    <mergeCell ref="A2:S2"/>
    <mergeCell ref="A3:S3"/>
    <mergeCell ref="S7:S9"/>
    <mergeCell ref="H8:I8"/>
    <mergeCell ref="J8:J9"/>
    <mergeCell ref="G7:G9"/>
    <mergeCell ref="H7:N7"/>
    <mergeCell ref="R7:R9"/>
    <mergeCell ref="Q7:Q9"/>
    <mergeCell ref="O7:P7"/>
    <mergeCell ref="A10:B10"/>
    <mergeCell ref="P8:P9"/>
    <mergeCell ref="O8:O9"/>
    <mergeCell ref="N8:N9"/>
    <mergeCell ref="M8:M9"/>
    <mergeCell ref="K8:L8"/>
    <mergeCell ref="F7:F9"/>
    <mergeCell ref="E7:E9"/>
    <mergeCell ref="D7:D9"/>
    <mergeCell ref="B7:B9"/>
    <mergeCell ref="A7:A9"/>
  </mergeCells>
  <pageMargins left="0.24" right="0.43307086614173229" top="0.31496062992125984" bottom="0.31496062992125984" header="0.27559055118110237" footer="0.31496062992125984"/>
  <pageSetup paperSize="5" scale="1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Empleados Fijos.xlsx</dc:title>
  <dc:creator>ruben.polanco</dc:creator>
  <cp:lastModifiedBy>Asist Recursos H</cp:lastModifiedBy>
  <cp:lastPrinted>2022-04-04T14:20:23Z</cp:lastPrinted>
  <dcterms:created xsi:type="dcterms:W3CDTF">2020-12-11T13:47:00Z</dcterms:created>
  <dcterms:modified xsi:type="dcterms:W3CDTF">2022-04-11T12:36:54Z</dcterms:modified>
</cp:coreProperties>
</file>